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theperthdiocesantrustees.sharepoint.com/sites/comms/Shared Documents/General/Websites/2025 Updates/07 July/"/>
    </mc:Choice>
  </mc:AlternateContent>
  <xr:revisionPtr revIDLastSave="895" documentId="8_{013536FB-73D7-4DF8-A02C-6EA686ABDA09}" xr6:coauthVersionLast="47" xr6:coauthVersionMax="47" xr10:uidLastSave="{5A58B8AE-D3EB-4736-B274-7992556F0DF4}"/>
  <workbookProtection workbookAlgorithmName="SHA-512" workbookHashValue="8GcRGT9qGmn61nJOqGNiTu4+HJuzIfxaAFA3i/5Tc/kHdzdiJOg0KLfFZXwj2LHl/PDdyP+aIPhjbYKs0UUNqA==" workbookSaltValue="2t2D5k2DHit0fgZG2W4Jqw==" workbookSpinCount="100000" lockStructure="1"/>
  <bookViews>
    <workbookView xWindow="28680" yWindow="-120" windowWidth="29040" windowHeight="15720" xr2:uid="{84B1F645-34C7-48C4-BEF9-2B891DE16AEA}"/>
  </bookViews>
  <sheets>
    <sheet name="Cover Page" sheetId="23" r:id="rId1"/>
    <sheet name="Start!" sheetId="12" r:id="rId2"/>
    <sheet name="Q1" sheetId="2" r:id="rId3"/>
    <sheet name="Q2" sheetId="13" r:id="rId4"/>
    <sheet name="Q2a" sheetId="4" r:id="rId5"/>
    <sheet name="Q3" sheetId="14" r:id="rId6"/>
    <sheet name="Q3a" sheetId="15" r:id="rId7"/>
    <sheet name="Q4" sheetId="16" r:id="rId8"/>
    <sheet name="Q4a" sheetId="24" r:id="rId9"/>
    <sheet name="Q5" sheetId="18" r:id="rId10"/>
    <sheet name="Q5a" sheetId="19" r:id="rId11"/>
    <sheet name="Q6" sheetId="20" r:id="rId12"/>
    <sheet name="ACNC" sheetId="21" r:id="rId13"/>
    <sheet name="End!" sheetId="1" r:id="rId14"/>
    <sheet name="Dropdown Data" sheetId="22" state="hidden" r:id="rId15"/>
  </sheets>
  <definedNames>
    <definedName name="_xlnm.Print_Area" localSheetId="0">'Cover Page'!$A$1:$C$18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5" l="1"/>
  <c r="F12" i="4"/>
  <c r="F14" i="4"/>
  <c r="F16" i="4"/>
  <c r="B4" i="1"/>
  <c r="B4" i="21"/>
  <c r="B4" i="20"/>
  <c r="B4" i="19"/>
  <c r="B4" i="18"/>
  <c r="B4" i="24"/>
  <c r="B4" i="16"/>
  <c r="B4" i="15"/>
  <c r="B4" i="4"/>
  <c r="B4" i="13"/>
  <c r="B4" i="14"/>
  <c r="B4" i="2"/>
  <c r="E26" i="1"/>
  <c r="E36" i="1" s="1"/>
  <c r="C8" i="21"/>
  <c r="E18" i="4" l="1"/>
  <c r="G20" i="1" s="1"/>
  <c r="C10" i="21"/>
  <c r="E38" i="1" l="1"/>
  <c r="C9" i="12"/>
  <c r="C9" i="21" s="1"/>
  <c r="F21" i="1"/>
  <c r="F20" i="1"/>
  <c r="E21" i="1"/>
  <c r="E35" i="1" s="1"/>
  <c r="E20" i="1"/>
  <c r="G21" i="1" l="1"/>
  <c r="E44" i="1" l="1"/>
  <c r="E45" i="1" s="1"/>
  <c r="E13" i="1"/>
  <c r="E27" i="1"/>
  <c r="E37" i="1" s="1"/>
  <c r="E12" i="1"/>
  <c r="E9" i="1"/>
  <c r="E39" i="1" l="1"/>
  <c r="E42" i="1" s="1"/>
  <c r="E34" i="1"/>
  <c r="E40" i="1" s="1"/>
  <c r="E14" i="1"/>
  <c r="E30" i="1"/>
  <c r="E43" i="1" l="1"/>
  <c r="E46"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<sst xmlns="http://schemas.openxmlformats.org/spreadsheetml/2006/main" count="426" uniqueCount="299">
  <si>
    <t>•</t>
  </si>
  <si>
    <t>We aim to continually improve Parish Annual Financial Reporting and welcome feedback on your experience.</t>
  </si>
  <si>
    <t>Important User Note!</t>
  </si>
  <si>
    <t>Please enter all figures as positive figures (e.g. do not enter expenses as negative)</t>
  </si>
  <si>
    <t>Please report all income and expenses net of GST</t>
  </si>
  <si>
    <t>I have read the above notes and I'm ready to begin! &gt;</t>
  </si>
  <si>
    <t>Anglican Diocese of Perth</t>
  </si>
  <si>
    <t>Parish Annual Financial Return and ACNC Return</t>
  </si>
  <si>
    <t>Parish Name:</t>
  </si>
  <si>
    <t>←</t>
  </si>
  <si>
    <t>Please select the name of your Parish here</t>
  </si>
  <si>
    <t>Parish ABN:</t>
  </si>
  <si>
    <t>This box will automatically populate with your Parish's ABN</t>
  </si>
  <si>
    <t>&lt; Back</t>
  </si>
  <si>
    <t>Next &gt;</t>
  </si>
  <si>
    <t>Question 1:</t>
  </si>
  <si>
    <t>Amount</t>
  </si>
  <si>
    <r>
      <t xml:space="preserve">What is your Parish's Total </t>
    </r>
    <r>
      <rPr>
        <b/>
        <u/>
        <sz val="11"/>
        <color theme="1"/>
        <rFont val="Calibri"/>
        <family val="2"/>
        <scheme val="minor"/>
      </rPr>
      <t>Income</t>
    </r>
    <r>
      <rPr>
        <sz val="11"/>
        <color theme="1"/>
        <rFont val="Calibri"/>
        <family val="2"/>
        <scheme val="minor"/>
      </rPr>
      <t xml:space="preserve"> according to your P&amp;L for the Financial Year 1 May to 30 April?</t>
    </r>
  </si>
  <si>
    <t>Note!</t>
  </si>
  <si>
    <t>Transfer of Funds Between Parish Bank Accounts</t>
  </si>
  <si>
    <t xml:space="preserve">Where funds are transferred between parish bank accounts, such as between an operating and a building repair and maintenance account, these amounts are not reported in the annual financial return. </t>
  </si>
  <si>
    <t>Trustee Pool Accounts</t>
  </si>
  <si>
    <t>Question 2:</t>
  </si>
  <si>
    <t>Does any of your income include income from:</t>
  </si>
  <si>
    <t>1. Fetes, events and other fundraising activities</t>
  </si>
  <si>
    <t>3. Opportunity shops and similar</t>
  </si>
  <si>
    <t>Yes</t>
  </si>
  <si>
    <t>No</t>
  </si>
  <si>
    <t>Question 2a:</t>
  </si>
  <si>
    <r>
      <t xml:space="preserve">Please enter any </t>
    </r>
    <r>
      <rPr>
        <b/>
        <u/>
        <sz val="11"/>
        <color theme="1"/>
        <rFont val="Calibri"/>
        <family val="2"/>
        <scheme val="minor"/>
      </rPr>
      <t>income</t>
    </r>
    <r>
      <rPr>
        <sz val="11"/>
        <color theme="1"/>
        <rFont val="Calibri"/>
        <family val="2"/>
        <scheme val="minor"/>
      </rPr>
      <t xml:space="preserve"> and </t>
    </r>
    <r>
      <rPr>
        <b/>
        <u/>
        <sz val="11"/>
        <color theme="1"/>
        <rFont val="Calibri"/>
        <family val="2"/>
        <scheme val="minor"/>
      </rPr>
      <t>expenses</t>
    </r>
    <r>
      <rPr>
        <sz val="11"/>
        <color theme="1"/>
        <rFont val="Calibri"/>
        <family val="2"/>
        <scheme val="minor"/>
      </rPr>
      <t xml:space="preserve"> have you incurred related to the income you have earned from any of the following:</t>
    </r>
  </si>
  <si>
    <t>Expenses</t>
  </si>
  <si>
    <t>Reminder:</t>
  </si>
  <si>
    <r>
      <t xml:space="preserve">We require that you enter both </t>
    </r>
    <r>
      <rPr>
        <u/>
        <sz val="10"/>
        <color theme="1"/>
        <rFont val="Calibri"/>
        <family val="2"/>
        <scheme val="minor"/>
      </rPr>
      <t>Income</t>
    </r>
    <r>
      <rPr>
        <sz val="10"/>
        <color theme="1"/>
        <rFont val="Calibri"/>
        <family val="2"/>
        <scheme val="minor"/>
      </rPr>
      <t xml:space="preserve"> and </t>
    </r>
    <r>
      <rPr>
        <u/>
        <sz val="10"/>
        <color theme="1"/>
        <rFont val="Calibri"/>
        <family val="2"/>
        <scheme val="minor"/>
      </rPr>
      <t>Expenses</t>
    </r>
    <r>
      <rPr>
        <sz val="10"/>
        <color theme="1"/>
        <rFont val="Calibri"/>
        <family val="2"/>
        <scheme val="minor"/>
      </rPr>
      <t xml:space="preserve"> so that we can ensure that only the Net Income is included as assesable.</t>
    </r>
  </si>
  <si>
    <t>Question 3:</t>
  </si>
  <si>
    <t>Does any of your income include Commercial Income?</t>
  </si>
  <si>
    <t>Question 3a:</t>
  </si>
  <si>
    <r>
      <t xml:space="preserve">How much is your commercial </t>
    </r>
    <r>
      <rPr>
        <u/>
        <sz val="11"/>
        <color theme="1"/>
        <rFont val="Calibri"/>
        <family val="2"/>
        <scheme val="minor"/>
      </rPr>
      <t>income</t>
    </r>
    <r>
      <rPr>
        <sz val="11"/>
        <color theme="1"/>
        <rFont val="Calibri"/>
        <family val="2"/>
        <scheme val="minor"/>
      </rPr>
      <t>?</t>
    </r>
  </si>
  <si>
    <t>How much are your expenses related to the production of commercial income?</t>
  </si>
  <si>
    <t>Question 4:</t>
  </si>
  <si>
    <r>
      <t xml:space="preserve">Do you have any </t>
    </r>
    <r>
      <rPr>
        <b/>
        <u/>
        <sz val="11"/>
        <color theme="1"/>
        <rFont val="Calibri"/>
        <family val="2"/>
        <scheme val="minor"/>
      </rPr>
      <t>exempt income</t>
    </r>
    <r>
      <rPr>
        <sz val="11"/>
        <color theme="1"/>
        <rFont val="Calibri"/>
        <family val="2"/>
        <scheme val="minor"/>
      </rPr>
      <t>?</t>
    </r>
  </si>
  <si>
    <r>
      <t xml:space="preserve">Examples of </t>
    </r>
    <r>
      <rPr>
        <u/>
        <sz val="11"/>
        <color theme="1"/>
        <rFont val="Calibri"/>
        <family val="2"/>
        <scheme val="minor"/>
      </rPr>
      <t>exempt income,</t>
    </r>
    <r>
      <rPr>
        <sz val="11"/>
        <color theme="1"/>
        <rFont val="Calibri"/>
        <family val="2"/>
        <scheme val="minor"/>
      </rPr>
      <t xml:space="preserve"> with reference to the relevent section of the </t>
    </r>
    <r>
      <rPr>
        <u/>
        <sz val="11"/>
        <color theme="1"/>
        <rFont val="Calibri"/>
        <family val="2"/>
        <scheme val="minor"/>
      </rPr>
      <t>Parish Governance Statute 2016</t>
    </r>
    <r>
      <rPr>
        <sz val="11"/>
        <color theme="1"/>
        <rFont val="Calibri"/>
        <family val="2"/>
        <scheme val="minor"/>
      </rPr>
      <t>, include:</t>
    </r>
  </si>
  <si>
    <t>66.4 (a) Diocesan Grants</t>
  </si>
  <si>
    <t>66.4 (b) Proceeds from Sales of Assets</t>
  </si>
  <si>
    <t>66.4 (c) Loans received by Parish (e.g., bank or Anglican Community Fund)</t>
  </si>
  <si>
    <t xml:space="preserve">66.4 (d) Recoups or refunds of expenses, proceeds of Insurance Claims </t>
  </si>
  <si>
    <t>66.4 (e) Legacies &amp; Bequests - for a specific purpose under terms of a will (i.e. not for general purposes)</t>
  </si>
  <si>
    <t>66.4 (f) Monies raised by Special Collections &amp; not applied directly from parish funds for purposes outside the Parish and applied for that purpose</t>
  </si>
  <si>
    <t>66.4 (g) Monies specifically collected or raised for the purpose of restoring buildings of the Diocese classified as of historical significance by the National Trust of Aust (WA) or the Heritage Council of WA</t>
  </si>
  <si>
    <t>66.4 (h) Monies received specifically as donations for capital works projects approved by Diocesan Council and deemed by Diocesan Council to be appropriate projects for this exclusion</t>
  </si>
  <si>
    <t>66.4 (i) Monies specifically collected or raised, with the prior approval of Diocesan Council, for the purposes of discharging arrears of stipend and assessment exceeding an aggregate of $5,000.</t>
  </si>
  <si>
    <t>66.4 (k) Grants from government or community organisations given for specific purposes (i.e. not for general purposes)</t>
  </si>
  <si>
    <t>Question 4a:</t>
  </si>
  <si>
    <r>
      <t xml:space="preserve">Please enter any </t>
    </r>
    <r>
      <rPr>
        <b/>
        <u/>
        <sz val="11"/>
        <color theme="1"/>
        <rFont val="Calibri"/>
        <family val="2"/>
        <scheme val="minor"/>
      </rPr>
      <t>exempt income</t>
    </r>
    <r>
      <rPr>
        <sz val="11"/>
        <color theme="1"/>
        <rFont val="Calibri"/>
        <family val="2"/>
        <scheme val="minor"/>
      </rPr>
      <t xml:space="preserve"> have you from any of the following:</t>
    </r>
  </si>
  <si>
    <t>Tell us more!</t>
  </si>
  <si>
    <t>Could you specify the details of any Diocesan Grants provided to your Parish? (Please report Anglicare Emergency Relief at item 66.4(k), not here!</t>
  </si>
  <si>
    <t>Loan money received either from Anglican Community Fund, other financial institutions or Anglican Diocese of Perth</t>
  </si>
  <si>
    <t>Could you specify the details of any recoups or refunds, Insurance Claims?</t>
  </si>
  <si>
    <r>
      <t xml:space="preserve">Could you tell us more details? </t>
    </r>
    <r>
      <rPr>
        <b/>
        <i/>
        <sz val="11"/>
        <color theme="1"/>
        <rFont val="Calibri"/>
        <family val="2"/>
        <scheme val="minor"/>
      </rPr>
      <t>And please review the important note below!</t>
    </r>
  </si>
  <si>
    <t>Only legacies and bequests received under terms of a will for a specific purpose should be recorded under this item and be exempt from assessment. By being Specific in Nature it means that the funds must be identified as being for a specific purpose i.e. to fix up the church rectory/hall. For legacies and bequests to be exempt from assessment the legacy of bequest must have been transferred to a Trustee Pool Account. Examples of specific purpose include maintenance of the parish property, supporting theological education etc. as stated in the will. Please supply Diocesan Office the details of the legacies/bequests including the terms and conditions of the monies received.</t>
  </si>
  <si>
    <r>
      <t xml:space="preserve">Could you tell us the purpose? Which organisations were the funds raised for? </t>
    </r>
    <r>
      <rPr>
        <b/>
        <i/>
        <sz val="11"/>
        <color theme="1"/>
        <rFont val="Calibri"/>
        <family val="2"/>
        <scheme val="minor"/>
      </rPr>
      <t>And please review the important note below!</t>
    </r>
  </si>
  <si>
    <t>This item refers to monies collected over and above normal offerings (i.e. collections and pledges) by the Parish/Worshipping Community to be applied to the purposes for which the special appeal or collection was raised. Money raised from Special Collections must be for purposes outside the Parish and applied accordingly. The money raised through Special Collections is not assessable and the outflow/ payment of the money collected cannot be claimed by way of a Deductible Expense. Common items of this nature are Christmas Bowl, Lenten appeals, ABM, CMS, BCA and any other special appeal which the Parish/Worshipping community might be approached to support.</t>
  </si>
  <si>
    <r>
      <t xml:space="preserve">These are buildings which have been identified as historical by the National Trust of Australia (WA) or the Heritage Council of WA. </t>
    </r>
    <r>
      <rPr>
        <b/>
        <i/>
        <sz val="11"/>
        <color theme="1"/>
        <rFont val="Calibri"/>
        <family val="2"/>
        <scheme val="minor"/>
      </rPr>
      <t>See important note below!</t>
    </r>
  </si>
  <si>
    <t>Only monies specifically collected or raised for the purpose of restoration of buildings of the Diocese - classified by the National Trust of Australia (WA) or the Heritage Council of WA to be of historical significance qualify for Exemption from Assessment. These funds must have been paid into a separate pool account maintained for this specific purpose.</t>
  </si>
  <si>
    <r>
      <t>Could you please provide the date that this was approved by Diocesan Council?</t>
    </r>
    <r>
      <rPr>
        <b/>
        <i/>
        <sz val="11"/>
        <color theme="1"/>
        <rFont val="Calibri"/>
        <family val="2"/>
        <scheme val="minor"/>
      </rPr>
      <t xml:space="preserve"> 
And please review the important note below!</t>
    </r>
  </si>
  <si>
    <t>The capital works projects must have prior approval from the Diocesan Council and be deemed appropriate for exclusion from Assessment.</t>
  </si>
  <si>
    <t>Any money raised in order to discharge Stipend or Assessment arrears must have the prior approval of the Diocesan Council and amounts owing must in aggregate exceed $5,000. This is only to be used by Parishes that have applied to Diocesan Council and have been granted relief. This should only be used after confirmation has been received from Diocesan Office.</t>
  </si>
  <si>
    <t>Could you tell us more details? (e.g. Anglicare Emergency Relief)</t>
  </si>
  <si>
    <t>Question 5:</t>
  </si>
  <si>
    <r>
      <t xml:space="preserve">Do you have any </t>
    </r>
    <r>
      <rPr>
        <b/>
        <u/>
        <sz val="11"/>
        <color theme="1"/>
        <rFont val="Calibri"/>
        <family val="2"/>
        <scheme val="minor"/>
      </rPr>
      <t>deductible expenses</t>
    </r>
    <r>
      <rPr>
        <sz val="11"/>
        <color theme="1"/>
        <rFont val="Calibri"/>
        <family val="2"/>
        <scheme val="minor"/>
      </rPr>
      <t>?</t>
    </r>
  </si>
  <si>
    <t>Examples of deductible expenses include:</t>
  </si>
  <si>
    <t>66.5 (b) Payments directly from Parish Funds to listed organisations</t>
  </si>
  <si>
    <t>66.5 (c) Payments directly from Parish Funds to an entity recognised under Sections 1(1) (g) and 1 (1) (h) of The Constitution Act of the Diocese of Perth 1871 in support of the ministry of a Parish member who is formally engaged in Ministry with that entity</t>
  </si>
  <si>
    <t>66.5 (e) Contribution towards Ordination Candidates Fund (support of theological students)</t>
  </si>
  <si>
    <t>66.5 (d) Contributions to another Parish through the Diocese</t>
  </si>
  <si>
    <t>66.5 (f) Monies paid to the Parish Development Fund (held by the Diocesan Office)</t>
  </si>
  <si>
    <t>66.5 (g) Clergy travelling costs in excess of standard allowance (Country Parishes only)</t>
  </si>
  <si>
    <t>66.5 (h) Parish subsidies for Diocesan Council approved training for non-stipendiary clergy and volunteers (maxm $3,200pa)</t>
  </si>
  <si>
    <t>66.5 (i) The stipend and allowances associated with a curacy in a parish (for no longer than two years)</t>
  </si>
  <si>
    <t>Other deductible expenditure costs approved  in exceptional circumstances as approved by Diocesan Council</t>
  </si>
  <si>
    <t>Question 5a:</t>
  </si>
  <si>
    <r>
      <t xml:space="preserve">Please enter any </t>
    </r>
    <r>
      <rPr>
        <b/>
        <u/>
        <sz val="11"/>
        <color theme="1"/>
        <rFont val="Calibri"/>
        <family val="2"/>
        <scheme val="minor"/>
      </rPr>
      <t>deductible expenses</t>
    </r>
    <r>
      <rPr>
        <b/>
        <sz val="11"/>
        <color theme="1"/>
        <rFont val="Calibri"/>
        <family val="2"/>
        <scheme val="minor"/>
      </rPr>
      <t xml:space="preserve"> </t>
    </r>
    <r>
      <rPr>
        <sz val="11"/>
        <color theme="1"/>
        <rFont val="Calibri"/>
        <family val="2"/>
        <scheme val="minor"/>
      </rPr>
      <t>have you from any of the following:</t>
    </r>
  </si>
  <si>
    <r>
      <t xml:space="preserve">Please specify the amounts and organisations that your Parish made payments to?
</t>
    </r>
    <r>
      <rPr>
        <b/>
        <i/>
        <sz val="11"/>
        <color theme="1"/>
        <rFont val="Calibri"/>
        <family val="2"/>
        <scheme val="minor"/>
      </rPr>
      <t xml:space="preserve"> And please review the important note below!</t>
    </r>
  </si>
  <si>
    <t>Only payments to the following organisations ABM, CMS, SPCKA, BCA, Social Responsibilities Commission, Anglican Eco Care Commission and Missions to Seafarers are approved as deductions.</t>
  </si>
  <si>
    <r>
      <t xml:space="preserve">Please specify the amounts and entites that your Parish made payments to?
</t>
    </r>
    <r>
      <rPr>
        <b/>
        <i/>
        <sz val="11"/>
        <color theme="1"/>
        <rFont val="Calibri"/>
        <family val="2"/>
        <scheme val="minor"/>
      </rPr>
      <t xml:space="preserve"> And please review the important note below!</t>
    </r>
  </si>
  <si>
    <t xml:space="preserve">Entities recognised under sections 1(1)(g) and 1(1)(h) of The Constitution Act of the Diocese of Perth 1871 in support of ministry of a Parish member who is formally engaged. Payments must not include monies paid out from Special Collections or monies paid to any other bodies (e.g. school chaplaincies) that the Parish/Worshipping Community may choose to support from its own funds.  </t>
  </si>
  <si>
    <t>Please could you provide details?</t>
  </si>
  <si>
    <r>
      <t xml:space="preserve">Which Parish(es) did you contribute to? </t>
    </r>
    <r>
      <rPr>
        <b/>
        <i/>
        <sz val="11"/>
        <color theme="1"/>
        <rFont val="Calibri"/>
        <family val="2"/>
        <scheme val="minor"/>
      </rPr>
      <t>And please review the important note below!</t>
    </r>
  </si>
  <si>
    <t xml:space="preserve">This section is for the monies paid as financial support to other parishes through the Diocese. If any financial support was provided directly to another parish such payments are General Expenditure and not deductible. For the Parish who receives the financial support, the income forms part of the ordinary income and therefore is assessable. </t>
  </si>
  <si>
    <t>This represents travelling expenses of country clergy in excess of the standard travelling allowance as set by the Diocese.</t>
  </si>
  <si>
    <r>
      <t>Could you please provide the date that this was approved by Diocesan Council?</t>
    </r>
    <r>
      <rPr>
        <b/>
        <i/>
        <sz val="11"/>
        <color theme="1"/>
        <rFont val="Calibri"/>
        <family val="2"/>
        <scheme val="minor"/>
      </rPr>
      <t xml:space="preserve"> </t>
    </r>
  </si>
  <si>
    <t>Next&gt;</t>
  </si>
  <si>
    <t>Question 6:</t>
  </si>
  <si>
    <r>
      <t xml:space="preserve">What is your Parish's Total </t>
    </r>
    <r>
      <rPr>
        <b/>
        <u/>
        <sz val="11"/>
        <color theme="1"/>
        <rFont val="Calibri"/>
        <family val="2"/>
        <scheme val="minor"/>
      </rPr>
      <t>Expenses</t>
    </r>
    <r>
      <rPr>
        <sz val="11"/>
        <color theme="1"/>
        <rFont val="Calibri"/>
        <family val="2"/>
        <scheme val="minor"/>
      </rPr>
      <t xml:space="preserve"> according to your P&amp;L for the Financial Year 1 May to 30 April?</t>
    </r>
  </si>
  <si>
    <t>You're so close! There is only one step left…</t>
  </si>
  <si>
    <t>Charity Size:</t>
  </si>
  <si>
    <t>Please select as many general activities that are applicable to your activities (this has been prepoulated, please change if required)</t>
  </si>
  <si>
    <t xml:space="preserve">Gender specific </t>
  </si>
  <si>
    <t>Y</t>
  </si>
  <si>
    <t>Females</t>
  </si>
  <si>
    <t>Males</t>
  </si>
  <si>
    <t xml:space="preserve">Age specific </t>
  </si>
  <si>
    <t>Early Childhood - under 6</t>
  </si>
  <si>
    <t>Children - 6 to under 15</t>
  </si>
  <si>
    <t>Youth - 15 to under 25</t>
  </si>
  <si>
    <t>Adults - 25 to under 65</t>
  </si>
  <si>
    <t>Adults - 65 and over</t>
  </si>
  <si>
    <t>Diversity and other demographics</t>
  </si>
  <si>
    <t>Aboriginal and Torres Strait Islander people</t>
  </si>
  <si>
    <t>Migrants, refugees or asylum seekers</t>
  </si>
  <si>
    <t>Other charities</t>
  </si>
  <si>
    <t>People from a culturally and linguistically diverse background</t>
  </si>
  <si>
    <t>People in rural/regional/remote communities</t>
  </si>
  <si>
    <t>Other Needs groups</t>
  </si>
  <si>
    <t>Families</t>
  </si>
  <si>
    <t xml:space="preserve">Financially disadvantaged people </t>
  </si>
  <si>
    <t>People at risk of homelessness/people experiencing homelessness</t>
  </si>
  <si>
    <t>People with chronic illness (including terminal illness)</t>
  </si>
  <si>
    <t xml:space="preserve">People with disabilities </t>
  </si>
  <si>
    <t>Pre/post release offenders and/or their families</t>
  </si>
  <si>
    <t>Unemployed persons</t>
  </si>
  <si>
    <t>Veterans and/or their families</t>
  </si>
  <si>
    <t>Victims of crime (including family violence)</t>
  </si>
  <si>
    <t xml:space="preserve">Victims of disaster </t>
  </si>
  <si>
    <t>Other</t>
  </si>
  <si>
    <t>General community in Australia</t>
  </si>
  <si>
    <t>Environment</t>
  </si>
  <si>
    <t>Animals</t>
  </si>
  <si>
    <t>N</t>
  </si>
  <si>
    <t>Other (Please describe in the box below)</t>
  </si>
  <si>
    <t>How many unpaid volunteers worked during the reporting period?</t>
  </si>
  <si>
    <t>If you do not have an exact number during the year, please use your best estimate of the average numbers</t>
  </si>
  <si>
    <t>Congratulations, you are done! Continue to Assesment Summary Page &gt;</t>
  </si>
  <si>
    <t>ASSESMENT SUMMARY</t>
  </si>
  <si>
    <t>Parish Name</t>
  </si>
  <si>
    <t>Profit &amp; Loss Statement Summary</t>
  </si>
  <si>
    <t>Q1</t>
  </si>
  <si>
    <t>Total Income per P&amp;L</t>
  </si>
  <si>
    <t>Q6</t>
  </si>
  <si>
    <t>Total Expenses per P&amp;L</t>
  </si>
  <si>
    <t>The surplus/(deficit) per your PL should be:</t>
  </si>
  <si>
    <t>Please check that this figure matches your P&amp;L!</t>
  </si>
  <si>
    <t>The total income per your P&amp;L reported above includes ALL income. To calculate your assesable income, we need ensure that we include only the NET income relating to Fetes, Rentals, Op shops and Commercial Businesses. The next section breaks down the income and expenses from these activities.</t>
  </si>
  <si>
    <t>Fetes, Rentals, Op Shops and Commercial Business Income and Expenditure Summary</t>
  </si>
  <si>
    <t>Income</t>
  </si>
  <si>
    <t>Net Income</t>
  </si>
  <si>
    <t>Q2</t>
  </si>
  <si>
    <t>Fetes, Rentals, Op Shops etc</t>
  </si>
  <si>
    <t>Q3</t>
  </si>
  <si>
    <t>Commercial Income</t>
  </si>
  <si>
    <t>Assesable income is calculated after taking account of Exempt Income and Deductible Expenses.</t>
  </si>
  <si>
    <t>Q4</t>
  </si>
  <si>
    <t>Exempt Income</t>
  </si>
  <si>
    <t>Q5</t>
  </si>
  <si>
    <t>Deductible Expenses</t>
  </si>
  <si>
    <t>You've told us your Total Expenses per your P&amp;L, and you've told us your Deductible Expenses. Your Non-Deductible expenses are the difference between your Total Expenses and your Deductible Expenses. We calculate this for you below:</t>
  </si>
  <si>
    <t>Non-Deductible Expenses</t>
  </si>
  <si>
    <t>Assesment Calcuations</t>
  </si>
  <si>
    <t>Total Income per P&amp;L as per Q1 above</t>
  </si>
  <si>
    <t>Less: Commercial Income</t>
  </si>
  <si>
    <t>Less: Exempt Income</t>
  </si>
  <si>
    <t>Less: Deductible Expenses</t>
  </si>
  <si>
    <t>Less: Expenses from Fetes, Rentals, Op Shops etc</t>
  </si>
  <si>
    <t>Total Ordinary Income</t>
  </si>
  <si>
    <t>Check</t>
  </si>
  <si>
    <t>Assesable Ordinary Income</t>
  </si>
  <si>
    <t>Assesment @ 15%</t>
  </si>
  <si>
    <t>Net Commercial Income</t>
  </si>
  <si>
    <t>Assesment @ 35%</t>
  </si>
  <si>
    <t>Total Assesment Payable</t>
  </si>
  <si>
    <t>Thank you for your efforts in completing the Annual Financial Return and ACNC Reporting!</t>
  </si>
  <si>
    <t>Next Step: please forward this Workbook along with your Financial Statements to reception@perth.anglican.org</t>
  </si>
  <si>
    <t>|&lt; Start Over</t>
  </si>
  <si>
    <t>* Charity Name</t>
  </si>
  <si>
    <t>* Charity Australian Business Number (ABN)</t>
  </si>
  <si>
    <t>Anglican Parish of Applecross</t>
  </si>
  <si>
    <t>Anglican Parish of Armadale</t>
  </si>
  <si>
    <t>Anglican Parish of Balcatta-Hamersley</t>
  </si>
  <si>
    <t>Anglican Parish of Balga-Mirrabooka</t>
  </si>
  <si>
    <t>Anglican Parish of Bassendean</t>
  </si>
  <si>
    <t>Anglican Parish of Bayswater</t>
  </si>
  <si>
    <t>Anglican Parish of Belmont</t>
  </si>
  <si>
    <t>Anglican Parish of Beverley-Brookton</t>
  </si>
  <si>
    <t>Anglican Parish of Bicton-Attadale</t>
  </si>
  <si>
    <t>Anglican Parish of Bruce Rock</t>
  </si>
  <si>
    <t>Anglican Parish of Bull Creek-Leeming</t>
  </si>
  <si>
    <t>Anglican Parish of Canning</t>
  </si>
  <si>
    <t>Anglican Parish of Carine-Duncraig</t>
  </si>
  <si>
    <t>Anglican Parish of Carlisle-Rivervale</t>
  </si>
  <si>
    <t>Anglican Parish of City Beach</t>
  </si>
  <si>
    <t>Anglican Parish of Claremont</t>
  </si>
  <si>
    <t>Anglican Parish of Como-Manning</t>
  </si>
  <si>
    <t>Anglican Parish of Cottesloe</t>
  </si>
  <si>
    <t>Anglican Parish of Dalkeith</t>
  </si>
  <si>
    <t>Anglican Parish of Darlington-Bellevue</t>
  </si>
  <si>
    <t>Anglican Parish of Dianella</t>
  </si>
  <si>
    <t>Anglican Parish of East Avon</t>
  </si>
  <si>
    <t>Anglican Parish of East Victoria Park-Bentley</t>
  </si>
  <si>
    <t>Anglican Parish of Ellenbrook</t>
  </si>
  <si>
    <t>Anglican Parish of Esperance</t>
  </si>
  <si>
    <t>Anglican Parish of Floreat Park</t>
  </si>
  <si>
    <t>Anglican Parish of Forrestfield-Wattle Grove</t>
  </si>
  <si>
    <t>Anglican Parish of Fremantle</t>
  </si>
  <si>
    <t>Anglican Parish of Gingin-Chittering</t>
  </si>
  <si>
    <t>Anglican Parish of Gosnells</t>
  </si>
  <si>
    <t>Anglican Parish of Greenwood</t>
  </si>
  <si>
    <t>Anglican Parish of Guildford</t>
  </si>
  <si>
    <t>Anglican Parish of Heathridge</t>
  </si>
  <si>
    <t>Anglican Parish of Highgate</t>
  </si>
  <si>
    <t>Anglican Parish of Joondalup</t>
  </si>
  <si>
    <t>Anglican Parish of Kalamunda-Lesmurdie</t>
  </si>
  <si>
    <t>Anglican Parish of Kallaroo</t>
  </si>
  <si>
    <t>Anglican Parish of Karrinyup</t>
  </si>
  <si>
    <t>Anglican Parish of Kellerberrin</t>
  </si>
  <si>
    <t>Anglican Parish of Kelmscott</t>
  </si>
  <si>
    <t>Anglican Parish of Kingsley North-Woodvale</t>
  </si>
  <si>
    <t>Anglican Parish of Kwinana</t>
  </si>
  <si>
    <t>Anglican Parish of Lakelands</t>
  </si>
  <si>
    <t>Anglican Parish of Leederville</t>
  </si>
  <si>
    <t>Anglican Parish of Lockridge-Eden Hill</t>
  </si>
  <si>
    <t>Anglican Parish of Lynwood-Langford-Ferndale</t>
  </si>
  <si>
    <t>Anglican Parish of Maddington</t>
  </si>
  <si>
    <t>Anglican Parish of Maylands</t>
  </si>
  <si>
    <t>Anglican Parish of Melville</t>
  </si>
  <si>
    <t>Anglican Parish of Merredin</t>
  </si>
  <si>
    <t>Anglican Parish of Midland</t>
  </si>
  <si>
    <t>Anglican Parish of Moora</t>
  </si>
  <si>
    <t>Anglican Parish of Morawa-Perenjori</t>
  </si>
  <si>
    <t>Anglican Parish of Morley-Noranda</t>
  </si>
  <si>
    <t>Anglican Parish of Mosman Park</t>
  </si>
  <si>
    <t>Anglican Parish of Mt Hawthorn</t>
  </si>
  <si>
    <t>Anglican Parish of Mt Lawley</t>
  </si>
  <si>
    <t>Anglican Parish of Mt Pleasant</t>
  </si>
  <si>
    <t>Anglican Parish of Mundaring</t>
  </si>
  <si>
    <t>Anglican Parish of Murdoch-Winthrop</t>
  </si>
  <si>
    <t>Anglican Parish of Narembeen</t>
  </si>
  <si>
    <t>Anglican Parish of Nedlands</t>
  </si>
  <si>
    <t>Anglican Parish of North Beach</t>
  </si>
  <si>
    <t>Anglican Parish of North Midlands</t>
  </si>
  <si>
    <t>Anglican Parish of North Perth</t>
  </si>
  <si>
    <t>Anglican Parish of Northam</t>
  </si>
  <si>
    <t>Anglican Parish of Quairading</t>
  </si>
  <si>
    <t>Anglican Parish of Quinns-Butler</t>
  </si>
  <si>
    <t>Anglican Parish of Riverton</t>
  </si>
  <si>
    <t>Anglican Parish of Rockingham-Safety Bay</t>
  </si>
  <si>
    <t>Anglican Parish of Roleystone</t>
  </si>
  <si>
    <t>Anglican Parish of Scarborough</t>
  </si>
  <si>
    <t>Anglican Parish of Serpentine-Jarrahdale</t>
  </si>
  <si>
    <t>Anglican Parish of Shenton Park</t>
  </si>
  <si>
    <t>Anglican Parish of South Perth</t>
  </si>
  <si>
    <t>Anglican Parish of Spearwood</t>
  </si>
  <si>
    <t>Anglican Parish of Subiaco</t>
  </si>
  <si>
    <t>Anglican Parish of Malaga</t>
  </si>
  <si>
    <t>Anglican Parish of Swan</t>
  </si>
  <si>
    <t>Anglican Parish of Swanbourne-Mt Claremont</t>
  </si>
  <si>
    <t>Anglican Parish of The Goldfields</t>
  </si>
  <si>
    <t>Anglican Parish of Thornlie-Kenwick-Huntingdale</t>
  </si>
  <si>
    <t>Anglican Parish of Toodyay-Goomalling</t>
  </si>
  <si>
    <t>Anglican Parish of Turquoise Coast-Dandaragan-Eneabba</t>
  </si>
  <si>
    <t>Anglican Parish of Victoria Park</t>
  </si>
  <si>
    <t>Anglican Parish of Wanneroo</t>
  </si>
  <si>
    <t>Anglican Parish of Warnbro</t>
  </si>
  <si>
    <t>Anglican Parish of Wembley</t>
  </si>
  <si>
    <t>Anglican Parish of West Nedlands</t>
  </si>
  <si>
    <t>Anglican Parish of West Perth</t>
  </si>
  <si>
    <t>Anglican Parish of Whitfords</t>
  </si>
  <si>
    <t>Anglican Parish of Willagee-Kardinya</t>
  </si>
  <si>
    <t>Anglican Parish of Willetton</t>
  </si>
  <si>
    <t>Anglican Parish of Wongan Hills-Dalwallinu</t>
  </si>
  <si>
    <t>Anglican Parish of Woodlands-Wembley Downs</t>
  </si>
  <si>
    <t>Anglican Parish of Wyalkatchem-Koorda with Dowerin</t>
  </si>
  <si>
    <t>Anglican Parish of Yanchep</t>
  </si>
  <si>
    <t>Anglican Parish of York</t>
  </si>
  <si>
    <t>Section 66.6 states that the commercial income of a parish includes all rent and other income (net of operating expenses) from commercial properties</t>
  </si>
  <si>
    <t>FORM AR25-04 Parish Annual Financial Return Worksheet</t>
  </si>
  <si>
    <t>Anglican Parish of Beaconsfield</t>
  </si>
  <si>
    <t>Year Ended 30 April 2025</t>
  </si>
  <si>
    <t>1. Fetes, events and other fundraising activities [66.3(a)(i)]</t>
  </si>
  <si>
    <t>3. Opportunity shops and similar [66.3(a)(iii)]</t>
  </si>
  <si>
    <t>2. Rentals from rectories [66.3(a)(ii)]</t>
  </si>
  <si>
    <r>
      <t xml:space="preserve">Section 66.3(a) states that Ordinary Income includes income from the sources above </t>
    </r>
    <r>
      <rPr>
        <b/>
        <u/>
        <sz val="10"/>
        <color theme="1"/>
        <rFont val="Calibri"/>
        <family val="2"/>
        <scheme val="minor"/>
      </rPr>
      <t>net of related expenses</t>
    </r>
    <r>
      <rPr>
        <sz val="10"/>
        <color theme="1"/>
        <rFont val="Calibri"/>
        <family val="2"/>
        <scheme val="minor"/>
      </rPr>
      <t>.</t>
    </r>
  </si>
  <si>
    <t>Welcome to our Annual financial return form.</t>
  </si>
  <si>
    <t>2. Rentals from rectories leased out by the Parish</t>
  </si>
  <si>
    <t>Note: If net income is negative, the allowable deduction is zero</t>
  </si>
  <si>
    <t>Income from fetes and other fund raising activities excludes the income earned for specific fund raising purposes where a Diocesan Council exemption has been resolved.</t>
  </si>
  <si>
    <t>66.5 (h) Parish subsidies for Diocesan Council approved training for non-stipendiary clergy and volunteers (maximum $3,200pa)</t>
  </si>
  <si>
    <t>Including housing and travel allowances</t>
  </si>
  <si>
    <t>Less: Standard Deduction</t>
  </si>
  <si>
    <t>This form will step you through the information required to be reported in order to calculate your Parish's assesment contribution in accordance with Part 14 of the Parish Governance Statute 2016 "PGS 2016".</t>
  </si>
  <si>
    <t>We have included specific references to the PGS 2016 throughout the form to assist you. However, please do not hesitate to refer to the PGS 2016 should you require further guidance.</t>
  </si>
  <si>
    <t>LGBTIQA+</t>
  </si>
  <si>
    <t>Other Gender Identities</t>
  </si>
  <si>
    <t>Overseas communities or charities</t>
  </si>
  <si>
    <t>Where a parish has a trustee pool account, the interest should only be recorded when paid into the parish operating account. If funds are withdrawn from a pool account which are available for general use by the parish, the income must be reported in total income above.</t>
  </si>
  <si>
    <t xml:space="preserve">Gross Income </t>
  </si>
  <si>
    <t>** Please enter the gross income! (not the net income)**</t>
  </si>
  <si>
    <r>
      <t xml:space="preserve">We require that you enter </t>
    </r>
    <r>
      <rPr>
        <u/>
        <sz val="10"/>
        <color theme="1"/>
        <rFont val="Calibri"/>
        <family val="2"/>
        <scheme val="minor"/>
      </rPr>
      <t>Gross Income</t>
    </r>
    <r>
      <rPr>
        <sz val="10"/>
        <color theme="1"/>
        <rFont val="Calibri"/>
        <family val="2"/>
        <scheme val="minor"/>
      </rPr>
      <t xml:space="preserve"> and </t>
    </r>
    <r>
      <rPr>
        <u/>
        <sz val="10"/>
        <color theme="1"/>
        <rFont val="Calibri"/>
        <family val="2"/>
        <scheme val="minor"/>
      </rPr>
      <t>Expenses</t>
    </r>
    <r>
      <rPr>
        <sz val="10"/>
        <color theme="1"/>
        <rFont val="Calibri"/>
        <family val="2"/>
        <scheme val="minor"/>
      </rPr>
      <t xml:space="preserve"> so that we can ensure that only the Net Income is included as assesable.</t>
    </r>
  </si>
  <si>
    <t>Insurance expenses related to leased rectories and op shops can be included in expenses above.</t>
  </si>
  <si>
    <t>Note: If net income is negative, the allowable deduction is limited to the income</t>
  </si>
  <si>
    <t>Note:  if expenses are greater than the related income received, the deduction for expenses is limited to the amount of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</si>
</sst>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u/>
      <sz val="11"/>
      <color theme="10"/>
      <name val="Calibri"/>
      <family val="2"/>
      <scheme val="minor"/>
    </font>
    <font>
      <b/>
      <u/>
      <sz val="16"/>
      <color rgb="FF7030A0"/>
      <name val="Calibri"/>
      <family val="2"/>
      <scheme val="minor"/>
    </font>
    <font>
      <b/>
      <sz val="14"/>
      <color theme="1"/>
      <name val="Arial"/>
      <family val="2"/>
    </font>
    <font>
      <b/>
      <u/>
      <sz val="16"/>
      <color theme="10"/>
      <name val="Calibri"/>
      <family val="2"/>
      <scheme val="minor"/>
    </font>
    <font>
      <u/>
      <sz val="11"/>
      <color theme="1"/>
      <name val="Calibri"/>
      <family val="2"/>
      <scheme val="minor"/>
    </font>
    <font>
      <b/>
      <sz val="11"/>
      <name val="Calibri"/>
      <family val="2"/>
      <scheme val="minor"/>
    </font>
    <font>
      <b/>
      <sz val="16"/>
      <color theme="1"/>
      <name val="Calibri"/>
      <family val="2"/>
      <scheme val="minor"/>
    </font>
    <font>
      <sz val="11"/>
      <color theme="1"/>
      <name val="Aptos Narrow"/>
      <family val="2"/>
    </font>
    <font>
      <i/>
      <sz val="11"/>
      <color theme="1"/>
      <name val="Calibri"/>
      <family val="2"/>
      <scheme val="minor"/>
    </font>
    <font>
      <b/>
      <i/>
      <sz val="11"/>
      <color theme="1"/>
      <name val="Calibri"/>
      <family val="2"/>
      <scheme val="minor"/>
    </font>
    <font>
      <i/>
      <sz val="9"/>
      <color theme="1"/>
      <name val="Calibri"/>
      <family val="2"/>
      <scheme val="minor"/>
    </font>
    <font>
      <b/>
      <u/>
      <sz val="16"/>
      <color theme="0"/>
      <name val="Calibri"/>
      <family val="2"/>
      <scheme val="minor"/>
    </font>
    <font>
      <i/>
      <sz val="10"/>
      <color theme="1"/>
      <name val="Calibri"/>
      <family val="2"/>
      <scheme val="minor"/>
    </font>
    <font>
      <i/>
      <sz val="10"/>
      <color theme="1" tint="0.249977111117893"/>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u/>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10"/>
      <color theme="1"/>
      <name val="Aptos Narrow"/>
      <family val="2"/>
    </font>
    <font>
      <b/>
      <u/>
      <sz val="10"/>
      <color theme="1"/>
      <name val="Calibri"/>
      <family val="2"/>
      <scheme val="minor"/>
    </font>
    <font>
      <b/>
      <u/>
      <sz val="11"/>
      <color theme="10"/>
      <name val="Calibri"/>
      <family val="2"/>
      <scheme val="minor"/>
    </font>
    <font>
      <u/>
      <sz val="11"/>
      <color rgb="FF002596"/>
      <name val="Calibri"/>
      <family val="2"/>
      <scheme val="minor"/>
    </font>
    <font>
      <b/>
      <sz val="11"/>
      <color rgb="FF002596"/>
      <name val="Calibri"/>
      <family val="2"/>
      <scheme val="minor"/>
    </font>
    <font>
      <i/>
      <sz val="9"/>
      <color theme="1" tint="0.249977111117893"/>
      <name val="Calibri"/>
      <family val="2"/>
      <scheme val="minor"/>
    </font>
    <font>
      <i/>
      <sz val="8"/>
      <color theme="1"/>
      <name val="Calibri"/>
      <family val="2"/>
      <scheme val="minor"/>
    </font>
    <font>
      <sz val="9"/>
      <color theme="1"/>
      <name val="Aptos"/>
      <family val="2"/>
    </font>
    <font>
      <sz val="8"/>
      <color theme="1"/>
      <name val="Aptos"/>
      <family val="2"/>
    </font>
  </fonts>
  <fills count="1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002596"/>
        <bgColor indexed="64"/>
      </patternFill>
    </fill>
    <fill>
      <patternFill patternType="solid">
        <fgColor rgb="FF00B05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9933"/>
        <bgColor indexed="64"/>
      </patternFill>
    </fill>
    <fill>
      <patternFill patternType="solid">
        <fgColor theme="9" tint="0.59999389629810485"/>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85">
    <xf numFmtId="0" fontId="0" fillId="0" borderId="0" xfId="0"/>
    <xf numFmtId="0" fontId="0" fillId="2" borderId="0" xfId="0" applyFill="1"/>
    <xf numFmtId="164" fontId="0" fillId="2" borderId="0" xfId="1" applyNumberFormat="1" applyFont="1" applyFill="1"/>
    <xf numFmtId="0" fontId="0" fillId="2" borderId="0" xfId="0" applyFill="1" applyAlignment="1">
      <alignment vertical="center"/>
    </xf>
    <xf numFmtId="0" fontId="2" fillId="2" borderId="0" xfId="0" applyFont="1" applyFill="1"/>
    <xf numFmtId="0" fontId="0" fillId="4" borderId="0" xfId="0" applyFill="1"/>
    <xf numFmtId="0" fontId="2" fillId="4" borderId="0" xfId="0" applyFont="1" applyFill="1"/>
    <xf numFmtId="0" fontId="0" fillId="2" borderId="0" xfId="0" applyFill="1" applyAlignment="1">
      <alignment wrapText="1"/>
    </xf>
    <xf numFmtId="165" fontId="3" fillId="2" borderId="0" xfId="1" applyNumberFormat="1" applyFont="1" applyFill="1" applyBorder="1" applyAlignment="1">
      <alignment vertical="top"/>
    </xf>
    <xf numFmtId="164" fontId="0" fillId="2" borderId="0" xfId="1" applyNumberFormat="1" applyFont="1" applyFill="1" applyBorder="1"/>
    <xf numFmtId="164" fontId="2" fillId="2" borderId="0" xfId="1" applyNumberFormat="1" applyFont="1" applyFill="1"/>
    <xf numFmtId="164" fontId="2" fillId="2" borderId="0" xfId="1" applyNumberFormat="1" applyFont="1" applyFill="1" applyBorder="1"/>
    <xf numFmtId="0" fontId="0" fillId="0" borderId="0" xfId="0" applyAlignment="1">
      <alignment horizontal="left"/>
    </xf>
    <xf numFmtId="0" fontId="2" fillId="0" borderId="0" xfId="0" applyFont="1" applyAlignment="1">
      <alignment horizontal="left"/>
    </xf>
    <xf numFmtId="0" fontId="2" fillId="0" borderId="0" xfId="0" applyFont="1"/>
    <xf numFmtId="164" fontId="0" fillId="5" borderId="1" xfId="1" applyNumberFormat="1" applyFont="1" applyFill="1" applyBorder="1" applyAlignment="1">
      <alignment vertical="center"/>
    </xf>
    <xf numFmtId="0" fontId="2" fillId="2" borderId="2" xfId="0" applyFont="1" applyFill="1" applyBorder="1"/>
    <xf numFmtId="0" fontId="0" fillId="2" borderId="3" xfId="0" applyFill="1" applyBorder="1"/>
    <xf numFmtId="0" fontId="0" fillId="2" borderId="6" xfId="0" applyFill="1" applyBorder="1"/>
    <xf numFmtId="0" fontId="0" fillId="2" borderId="8" xfId="0" applyFill="1" applyBorder="1"/>
    <xf numFmtId="0" fontId="2" fillId="2" borderId="9" xfId="0" applyFont="1" applyFill="1" applyBorder="1"/>
    <xf numFmtId="0" fontId="0" fillId="2" borderId="5" xfId="0" applyFill="1" applyBorder="1"/>
    <xf numFmtId="0" fontId="2" fillId="2" borderId="3" xfId="0" applyFont="1" applyFill="1" applyBorder="1"/>
    <xf numFmtId="0" fontId="2" fillId="2" borderId="8" xfId="0" applyFont="1" applyFill="1" applyBorder="1"/>
    <xf numFmtId="0" fontId="4" fillId="2" borderId="7" xfId="0" applyFont="1" applyFill="1" applyBorder="1"/>
    <xf numFmtId="0" fontId="2" fillId="2" borderId="5" xfId="0" applyFont="1" applyFill="1" applyBorder="1"/>
    <xf numFmtId="164" fontId="0" fillId="2" borderId="10" xfId="1" applyNumberFormat="1" applyFont="1" applyFill="1" applyBorder="1"/>
    <xf numFmtId="165" fontId="3" fillId="4" borderId="11" xfId="1" applyNumberFormat="1" applyFont="1" applyFill="1" applyBorder="1" applyAlignment="1">
      <alignment vertical="top"/>
    </xf>
    <xf numFmtId="165" fontId="3" fillId="2" borderId="11" xfId="1" applyNumberFormat="1" applyFont="1" applyFill="1" applyBorder="1" applyAlignment="1">
      <alignment vertical="top"/>
    </xf>
    <xf numFmtId="165" fontId="10" fillId="4" borderId="12" xfId="1" applyNumberFormat="1" applyFont="1" applyFill="1" applyBorder="1" applyAlignment="1">
      <alignment vertical="top"/>
    </xf>
    <xf numFmtId="165" fontId="3" fillId="4" borderId="12" xfId="1" applyNumberFormat="1" applyFont="1" applyFill="1" applyBorder="1" applyAlignment="1">
      <alignment vertical="top"/>
    </xf>
    <xf numFmtId="0" fontId="15" fillId="2" borderId="0" xfId="0" applyFont="1" applyFill="1" applyAlignment="1">
      <alignment vertical="center"/>
    </xf>
    <xf numFmtId="0" fontId="0" fillId="5" borderId="1" xfId="0" applyFill="1" applyBorder="1" applyAlignment="1">
      <alignment horizontal="center"/>
    </xf>
    <xf numFmtId="0" fontId="8" fillId="7" borderId="0" xfId="2" applyFont="1" applyFill="1" applyAlignment="1">
      <alignment vertical="center"/>
    </xf>
    <xf numFmtId="0" fontId="9" fillId="2" borderId="0" xfId="0" applyFont="1" applyFill="1" applyAlignment="1">
      <alignment horizontal="center"/>
    </xf>
    <xf numFmtId="164" fontId="9" fillId="2" borderId="0" xfId="1" applyNumberFormat="1" applyFont="1" applyFill="1" applyBorder="1" applyAlignment="1">
      <alignment horizontal="center"/>
    </xf>
    <xf numFmtId="0" fontId="0" fillId="2" borderId="4" xfId="0" applyFill="1" applyBorder="1"/>
    <xf numFmtId="164" fontId="0" fillId="0" borderId="0" xfId="1" applyNumberFormat="1" applyFont="1" applyFill="1"/>
    <xf numFmtId="164" fontId="0" fillId="0" borderId="0" xfId="1" applyNumberFormat="1" applyFont="1" applyFill="1" applyBorder="1"/>
    <xf numFmtId="165" fontId="0" fillId="0" borderId="0" xfId="0" applyNumberFormat="1"/>
    <xf numFmtId="165" fontId="0" fillId="4" borderId="1" xfId="1" applyNumberFormat="1" applyFont="1" applyFill="1" applyBorder="1"/>
    <xf numFmtId="0" fontId="6" fillId="3" borderId="0" xfId="2" applyFont="1" applyFill="1" applyAlignment="1">
      <alignment horizontal="center" vertical="center"/>
    </xf>
    <xf numFmtId="0" fontId="8" fillId="7" borderId="0" xfId="2" applyFont="1" applyFill="1" applyAlignment="1">
      <alignment horizontal="center" vertical="center"/>
    </xf>
    <xf numFmtId="0" fontId="0" fillId="2" borderId="5" xfId="0" applyFill="1" applyBorder="1" applyAlignment="1">
      <alignment vertical="center"/>
    </xf>
    <xf numFmtId="0" fontId="11" fillId="2" borderId="5" xfId="0" applyFont="1" applyFill="1" applyBorder="1" applyAlignment="1">
      <alignment vertical="center" wrapText="1"/>
    </xf>
    <xf numFmtId="0" fontId="0" fillId="6" borderId="0" xfId="0" applyFill="1"/>
    <xf numFmtId="0" fontId="4" fillId="6" borderId="0" xfId="0" applyFont="1" applyFill="1" applyAlignment="1">
      <alignment wrapText="1"/>
    </xf>
    <xf numFmtId="0" fontId="12" fillId="6" borderId="0" xfId="0" applyFont="1" applyFill="1" applyAlignment="1">
      <alignment horizontal="center" vertical="top"/>
    </xf>
    <xf numFmtId="0" fontId="2" fillId="6" borderId="0" xfId="0" applyFont="1" applyFill="1" applyAlignment="1">
      <alignment wrapText="1"/>
    </xf>
    <xf numFmtId="0" fontId="0" fillId="6" borderId="0" xfId="0" applyFill="1" applyAlignment="1">
      <alignment wrapText="1"/>
    </xf>
    <xf numFmtId="0" fontId="0" fillId="2" borderId="0" xfId="0" applyFill="1" applyAlignment="1">
      <alignment horizontal="right"/>
    </xf>
    <xf numFmtId="0" fontId="2" fillId="2" borderId="0" xfId="0" applyFont="1" applyFill="1" applyAlignment="1">
      <alignment horizontal="left"/>
    </xf>
    <xf numFmtId="0" fontId="2" fillId="2" borderId="5" xfId="0" applyFont="1" applyFill="1" applyBorder="1" applyAlignment="1">
      <alignment horizontal="left"/>
    </xf>
    <xf numFmtId="0" fontId="0" fillId="2" borderId="5" xfId="0" applyFill="1" applyBorder="1" applyAlignment="1">
      <alignment horizontal="left"/>
    </xf>
    <xf numFmtId="0" fontId="0" fillId="2" borderId="5" xfId="0" applyFill="1" applyBorder="1" applyAlignment="1">
      <alignment horizontal="right"/>
    </xf>
    <xf numFmtId="0" fontId="19" fillId="2" borderId="0" xfId="0" applyFont="1" applyFill="1" applyAlignment="1">
      <alignment horizontal="left"/>
    </xf>
    <xf numFmtId="0" fontId="0" fillId="6" borderId="0" xfId="0" applyFill="1" applyAlignment="1">
      <alignment vertical="center"/>
    </xf>
    <xf numFmtId="0" fontId="21" fillId="2" borderId="0" xfId="0" applyFont="1" applyFill="1" applyAlignment="1">
      <alignment vertical="center"/>
    </xf>
    <xf numFmtId="0" fontId="20" fillId="6" borderId="0" xfId="0" applyFont="1" applyFill="1" applyAlignment="1">
      <alignment vertical="center"/>
    </xf>
    <xf numFmtId="0" fontId="22" fillId="9" borderId="0" xfId="2" applyFont="1" applyFill="1" applyAlignment="1">
      <alignment horizontal="center" vertical="center"/>
    </xf>
    <xf numFmtId="0" fontId="20" fillId="2" borderId="0" xfId="0" applyFont="1" applyFill="1" applyAlignment="1">
      <alignment vertical="center"/>
    </xf>
    <xf numFmtId="0" fontId="22" fillId="8" borderId="0" xfId="2" applyFont="1" applyFill="1" applyAlignment="1">
      <alignment horizontal="center" vertical="center"/>
    </xf>
    <xf numFmtId="0" fontId="23" fillId="6" borderId="0" xfId="0" applyFont="1" applyFill="1"/>
    <xf numFmtId="0" fontId="24" fillId="6" borderId="0" xfId="0" applyFont="1" applyFill="1"/>
    <xf numFmtId="0" fontId="25" fillId="6" borderId="0" xfId="0" applyFont="1" applyFill="1"/>
    <xf numFmtId="0" fontId="26" fillId="6" borderId="0" xfId="0" applyFont="1" applyFill="1" applyAlignment="1">
      <alignment horizontal="center" vertical="top"/>
    </xf>
    <xf numFmtId="0" fontId="23" fillId="6" borderId="0" xfId="0" applyFont="1" applyFill="1" applyAlignment="1">
      <alignment horizontal="left" wrapText="1"/>
    </xf>
    <xf numFmtId="0" fontId="23" fillId="6" borderId="0" xfId="0" applyFont="1" applyFill="1" applyAlignment="1">
      <alignment horizontal="left" vertical="top" wrapText="1"/>
    </xf>
    <xf numFmtId="0" fontId="0" fillId="10" borderId="0" xfId="0" applyFill="1"/>
    <xf numFmtId="0" fontId="2" fillId="10" borderId="0" xfId="0" applyFont="1" applyFill="1"/>
    <xf numFmtId="0" fontId="4" fillId="10" borderId="0" xfId="0" applyFont="1" applyFill="1"/>
    <xf numFmtId="0" fontId="4" fillId="10" borderId="0" xfId="0" applyFont="1" applyFill="1" applyAlignment="1">
      <alignment horizontal="center"/>
    </xf>
    <xf numFmtId="0" fontId="0" fillId="10" borderId="0" xfId="0" applyFill="1" applyAlignment="1">
      <alignment horizontal="left" vertical="top" wrapText="1"/>
    </xf>
    <xf numFmtId="0" fontId="0" fillId="10" borderId="13" xfId="0" applyFill="1" applyBorder="1" applyAlignment="1">
      <alignment horizontal="left" vertical="top" wrapText="1"/>
    </xf>
    <xf numFmtId="0" fontId="21" fillId="10" borderId="0" xfId="0" applyFont="1" applyFill="1"/>
    <xf numFmtId="0" fontId="16" fillId="10" borderId="0" xfId="2" applyFont="1" applyFill="1" applyAlignment="1">
      <alignment horizontal="center" vertical="center"/>
    </xf>
    <xf numFmtId="0" fontId="21" fillId="2" borderId="0" xfId="0" applyFont="1" applyFill="1"/>
    <xf numFmtId="0" fontId="0" fillId="11" borderId="1" xfId="0" applyFill="1" applyBorder="1" applyAlignment="1">
      <alignment horizontal="left" vertical="center"/>
    </xf>
    <xf numFmtId="0" fontId="0" fillId="10" borderId="0" xfId="0" applyFill="1" applyAlignment="1">
      <alignment horizontal="left"/>
    </xf>
    <xf numFmtId="0" fontId="21" fillId="10" borderId="0" xfId="0" applyFont="1" applyFill="1" applyAlignment="1">
      <alignment vertical="center"/>
    </xf>
    <xf numFmtId="0" fontId="22" fillId="12" borderId="0" xfId="2" applyFont="1" applyFill="1" applyAlignment="1">
      <alignment horizontal="center" vertical="center"/>
    </xf>
    <xf numFmtId="0" fontId="20" fillId="10" borderId="0" xfId="0" applyFont="1" applyFill="1"/>
    <xf numFmtId="0" fontId="20" fillId="2" borderId="0" xfId="0" applyFont="1" applyFill="1"/>
    <xf numFmtId="0" fontId="0" fillId="2" borderId="0" xfId="0" applyFill="1" applyAlignment="1">
      <alignment vertical="top"/>
    </xf>
    <xf numFmtId="0" fontId="0" fillId="10" borderId="0" xfId="0" applyFill="1" applyAlignment="1">
      <alignment vertical="top"/>
    </xf>
    <xf numFmtId="0" fontId="20" fillId="10" borderId="0" xfId="0" applyFont="1" applyFill="1" applyAlignment="1">
      <alignment horizontal="center" vertical="center"/>
    </xf>
    <xf numFmtId="0" fontId="20" fillId="2" borderId="0" xfId="0" applyFont="1" applyFill="1" applyAlignment="1">
      <alignment horizontal="center" vertical="center"/>
    </xf>
    <xf numFmtId="0" fontId="27" fillId="6" borderId="0" xfId="0" applyFont="1" applyFill="1"/>
    <xf numFmtId="0" fontId="26" fillId="6" borderId="0" xfId="0" applyFont="1" applyFill="1" applyAlignment="1">
      <alignment horizontal="center"/>
    </xf>
    <xf numFmtId="0" fontId="0" fillId="10" borderId="0" xfId="0" applyFill="1" applyAlignment="1">
      <alignment vertical="top" wrapText="1"/>
    </xf>
    <xf numFmtId="0" fontId="23" fillId="6" borderId="0" xfId="0" applyFont="1" applyFill="1" applyAlignment="1">
      <alignment wrapText="1"/>
    </xf>
    <xf numFmtId="0" fontId="27" fillId="6" borderId="0" xfId="0" applyFont="1" applyFill="1" applyAlignment="1">
      <alignment wrapText="1"/>
    </xf>
    <xf numFmtId="0" fontId="26" fillId="6" borderId="0" xfId="0" applyFont="1" applyFill="1" applyAlignment="1">
      <alignment horizontal="center" vertical="top" wrapText="1"/>
    </xf>
    <xf numFmtId="0" fontId="24" fillId="6" borderId="0" xfId="0" applyFont="1" applyFill="1" applyAlignment="1">
      <alignment wrapText="1"/>
    </xf>
    <xf numFmtId="0" fontId="28" fillId="8" borderId="0" xfId="2" applyFont="1" applyFill="1" applyAlignment="1">
      <alignment horizontal="center" vertical="center"/>
    </xf>
    <xf numFmtId="0" fontId="28" fillId="9" borderId="0" xfId="2" applyFont="1" applyFill="1" applyAlignment="1">
      <alignment horizontal="center" vertical="center"/>
    </xf>
    <xf numFmtId="0" fontId="4" fillId="10" borderId="0" xfId="0" applyFont="1" applyFill="1" applyAlignment="1">
      <alignment horizontal="center" vertical="center"/>
    </xf>
    <xf numFmtId="0" fontId="13" fillId="10" borderId="0" xfId="0" applyFont="1" applyFill="1"/>
    <xf numFmtId="0" fontId="18" fillId="10" borderId="0" xfId="0" applyFont="1" applyFill="1" applyAlignment="1">
      <alignment horizontal="left" wrapText="1"/>
    </xf>
    <xf numFmtId="0" fontId="17" fillId="10" borderId="0" xfId="0" applyFont="1" applyFill="1" applyAlignment="1">
      <alignment wrapText="1"/>
    </xf>
    <xf numFmtId="0" fontId="0" fillId="10" borderId="0" xfId="0" applyFill="1" applyAlignment="1">
      <alignment vertical="center"/>
    </xf>
    <xf numFmtId="0" fontId="5" fillId="7" borderId="0" xfId="2" applyFill="1" applyAlignment="1">
      <alignment horizontal="center" vertical="center"/>
    </xf>
    <xf numFmtId="0" fontId="0" fillId="10" borderId="0" xfId="0" applyFill="1" applyAlignment="1">
      <alignment wrapText="1"/>
    </xf>
    <xf numFmtId="0" fontId="13" fillId="10" borderId="0" xfId="0" applyFont="1" applyFill="1" applyAlignment="1">
      <alignment horizontal="left" wrapText="1"/>
    </xf>
    <xf numFmtId="0" fontId="13" fillId="10" borderId="0" xfId="0" applyFont="1" applyFill="1" applyAlignment="1">
      <alignment vertical="center"/>
    </xf>
    <xf numFmtId="0" fontId="2" fillId="10" borderId="0" xfId="0" applyFont="1" applyFill="1" applyAlignment="1">
      <alignment horizontal="left"/>
    </xf>
    <xf numFmtId="0" fontId="3" fillId="10" borderId="0" xfId="0" applyFont="1" applyFill="1"/>
    <xf numFmtId="0" fontId="0" fillId="10" borderId="0" xfId="0" applyFill="1" applyAlignment="1">
      <alignment horizontal="left" wrapText="1"/>
    </xf>
    <xf numFmtId="0" fontId="8" fillId="0" borderId="0" xfId="2" applyFont="1" applyFill="1" applyAlignment="1">
      <alignment horizontal="center" vertical="center"/>
    </xf>
    <xf numFmtId="164" fontId="2" fillId="0" borderId="0" xfId="1" applyNumberFormat="1" applyFont="1" applyFill="1"/>
    <xf numFmtId="0" fontId="29" fillId="2" borderId="2" xfId="2" applyFont="1" applyFill="1" applyBorder="1" applyAlignment="1">
      <alignment horizontal="center"/>
    </xf>
    <xf numFmtId="0" fontId="30" fillId="2" borderId="2" xfId="0" applyFont="1" applyFill="1" applyBorder="1" applyAlignment="1">
      <alignment horizontal="center"/>
    </xf>
    <xf numFmtId="0" fontId="29" fillId="2" borderId="9" xfId="2" applyFont="1" applyFill="1" applyBorder="1" applyAlignment="1">
      <alignment horizontal="center"/>
    </xf>
    <xf numFmtId="0" fontId="2" fillId="10" borderId="0" xfId="0" applyFont="1" applyFill="1" applyAlignment="1">
      <alignment vertical="center"/>
    </xf>
    <xf numFmtId="0" fontId="7" fillId="10" borderId="0" xfId="0" applyFont="1" applyFill="1" applyAlignment="1">
      <alignment vertical="center"/>
    </xf>
    <xf numFmtId="0" fontId="0" fillId="10" borderId="0" xfId="0" applyFill="1" applyAlignment="1">
      <alignment vertical="center" wrapText="1"/>
    </xf>
    <xf numFmtId="0" fontId="20" fillId="10" borderId="0" xfId="0" applyFont="1" applyFill="1" applyAlignment="1">
      <alignment vertical="center"/>
    </xf>
    <xf numFmtId="0" fontId="22" fillId="10" borderId="0" xfId="2" applyFont="1" applyFill="1" applyAlignment="1">
      <alignment horizontal="center" vertical="center"/>
    </xf>
    <xf numFmtId="0" fontId="11" fillId="10" borderId="0" xfId="0" applyFont="1" applyFill="1" applyAlignment="1">
      <alignment wrapText="1"/>
    </xf>
    <xf numFmtId="0" fontId="12" fillId="10" borderId="0" xfId="0" applyFont="1" applyFill="1" applyAlignment="1">
      <alignment horizontal="center"/>
    </xf>
    <xf numFmtId="0" fontId="12" fillId="10" borderId="0" xfId="0" applyFont="1" applyFill="1" applyAlignment="1">
      <alignment horizontal="center" vertical="top"/>
    </xf>
    <xf numFmtId="0" fontId="0" fillId="9" borderId="0" xfId="0" applyFill="1" applyAlignment="1">
      <alignment vertical="center"/>
    </xf>
    <xf numFmtId="0" fontId="0" fillId="10" borderId="0" xfId="0" applyFill="1" applyAlignment="1">
      <alignment horizontal="center" vertical="center"/>
    </xf>
    <xf numFmtId="0" fontId="0" fillId="10" borderId="0" xfId="0" applyFill="1" applyAlignment="1">
      <alignment horizontal="center" vertical="center" wrapText="1"/>
    </xf>
    <xf numFmtId="0" fontId="0" fillId="2" borderId="0" xfId="0" applyFill="1" applyAlignment="1">
      <alignment horizontal="center" vertical="center"/>
    </xf>
    <xf numFmtId="165" fontId="0" fillId="5" borderId="1" xfId="1" applyNumberFormat="1" applyFont="1" applyFill="1" applyBorder="1" applyAlignment="1">
      <alignment vertical="center"/>
    </xf>
    <xf numFmtId="165" fontId="0" fillId="5" borderId="1" xfId="1" applyNumberFormat="1" applyFont="1" applyFill="1" applyBorder="1" applyAlignment="1">
      <alignment horizontal="center" vertical="center"/>
    </xf>
    <xf numFmtId="165" fontId="0" fillId="5" borderId="1" xfId="1" applyNumberFormat="1" applyFont="1" applyFill="1" applyBorder="1" applyAlignment="1">
      <alignment horizontal="right" vertical="center"/>
    </xf>
    <xf numFmtId="165" fontId="0" fillId="15" borderId="1" xfId="1" applyNumberFormat="1" applyFont="1" applyFill="1" applyBorder="1" applyAlignment="1">
      <alignment horizontal="right" vertical="center"/>
    </xf>
    <xf numFmtId="0" fontId="32" fillId="10" borderId="0" xfId="0" applyFont="1" applyFill="1" applyAlignment="1">
      <alignment horizontal="center" vertical="center" wrapText="1"/>
    </xf>
    <xf numFmtId="165" fontId="0" fillId="11" borderId="1" xfId="1" applyNumberFormat="1" applyFont="1" applyFill="1" applyBorder="1" applyAlignment="1">
      <alignment horizontal="right" vertical="center"/>
    </xf>
    <xf numFmtId="0" fontId="9" fillId="2" borderId="0" xfId="0" applyFont="1" applyFill="1" applyAlignment="1">
      <alignment horizontal="center" wrapText="1"/>
    </xf>
    <xf numFmtId="0" fontId="33" fillId="0" borderId="0" xfId="0" applyFont="1"/>
    <xf numFmtId="0" fontId="34" fillId="0" borderId="0" xfId="0" applyFont="1"/>
    <xf numFmtId="0" fontId="22" fillId="9" borderId="0" xfId="2" applyFont="1" applyFill="1" applyAlignment="1">
      <alignment horizontal="center" vertical="center"/>
    </xf>
    <xf numFmtId="0" fontId="19" fillId="2" borderId="0" xfId="0" applyFont="1" applyFill="1" applyAlignment="1">
      <alignment horizontal="left"/>
    </xf>
    <xf numFmtId="0" fontId="0" fillId="2" borderId="0" xfId="0" applyFill="1" applyAlignment="1">
      <alignment horizontal="right"/>
    </xf>
    <xf numFmtId="0" fontId="2" fillId="2" borderId="0" xfId="0" applyFont="1" applyFill="1" applyAlignment="1">
      <alignment horizontal="left"/>
    </xf>
    <xf numFmtId="0" fontId="23" fillId="6" borderId="0" xfId="0" applyFont="1" applyFill="1" applyAlignment="1">
      <alignment horizontal="left" vertical="top" wrapText="1"/>
    </xf>
    <xf numFmtId="0" fontId="23" fillId="6" borderId="0" xfId="0" applyFont="1" applyFill="1" applyAlignment="1">
      <alignment horizontal="left" wrapText="1"/>
    </xf>
    <xf numFmtId="0" fontId="0" fillId="10" borderId="0" xfId="0" applyFill="1" applyAlignment="1">
      <alignment horizontal="left" vertical="top" wrapText="1"/>
    </xf>
    <xf numFmtId="0" fontId="0" fillId="10" borderId="13" xfId="0" applyFill="1" applyBorder="1" applyAlignment="1">
      <alignment horizontal="left" vertical="top" wrapText="1"/>
    </xf>
    <xf numFmtId="0" fontId="0" fillId="10" borderId="0" xfId="0" applyFill="1" applyAlignment="1">
      <alignment horizontal="left"/>
    </xf>
    <xf numFmtId="0" fontId="26" fillId="6" borderId="0" xfId="0" applyFont="1" applyFill="1" applyAlignment="1">
      <alignment horizontal="center" vertical="center"/>
    </xf>
    <xf numFmtId="0" fontId="0" fillId="10" borderId="0" xfId="0" applyFill="1" applyAlignment="1">
      <alignment horizontal="left" vertical="top"/>
    </xf>
    <xf numFmtId="0" fontId="32" fillId="10" borderId="0" xfId="0" applyFont="1" applyFill="1" applyAlignment="1">
      <alignment horizontal="left"/>
    </xf>
    <xf numFmtId="0" fontId="0" fillId="6" borderId="0" xfId="0" applyFill="1" applyAlignment="1">
      <alignment horizontal="left" wrapText="1"/>
    </xf>
    <xf numFmtId="0" fontId="0" fillId="0" borderId="0" xfId="0" applyAlignment="1">
      <alignment horizontal="left" wrapText="1"/>
    </xf>
    <xf numFmtId="0" fontId="0" fillId="6" borderId="0" xfId="0" applyFill="1" applyAlignment="1">
      <alignment horizontal="left" vertical="center" wrapText="1"/>
    </xf>
    <xf numFmtId="0" fontId="4" fillId="10" borderId="0" xfId="0" applyFont="1" applyFill="1" applyAlignment="1">
      <alignment horizontal="center"/>
    </xf>
    <xf numFmtId="0" fontId="13" fillId="10" borderId="5" xfId="0" applyFont="1" applyFill="1" applyBorder="1" applyAlignment="1">
      <alignment horizontal="left" wrapText="1"/>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13" fillId="10" borderId="0" xfId="0" applyFont="1" applyFill="1" applyAlignment="1">
      <alignment horizontal="left" vertical="top" wrapText="1"/>
    </xf>
    <xf numFmtId="0" fontId="31" fillId="10" borderId="0" xfId="0" applyFont="1" applyFill="1" applyAlignment="1">
      <alignment horizontal="left" wrapText="1"/>
    </xf>
    <xf numFmtId="0" fontId="28" fillId="9" borderId="0" xfId="2" applyFont="1" applyFill="1" applyAlignment="1">
      <alignment horizontal="center" vertical="center"/>
    </xf>
    <xf numFmtId="0" fontId="0" fillId="2" borderId="0" xfId="0" applyFill="1" applyAlignment="1">
      <alignment horizontal="right" vertical="center"/>
    </xf>
    <xf numFmtId="0" fontId="0" fillId="6" borderId="0" xfId="0" applyFill="1" applyAlignment="1">
      <alignment vertical="top" wrapText="1"/>
    </xf>
    <xf numFmtId="0" fontId="0" fillId="0" borderId="0" xfId="0" applyAlignment="1">
      <alignment vertical="top" wrapText="1"/>
    </xf>
    <xf numFmtId="0" fontId="9" fillId="10" borderId="0" xfId="0" applyFont="1" applyFill="1" applyAlignment="1">
      <alignment horizontal="left" vertical="top" wrapText="1"/>
    </xf>
    <xf numFmtId="0" fontId="13" fillId="10" borderId="0" xfId="0" applyFont="1" applyFill="1" applyAlignment="1">
      <alignment horizontal="left" wrapText="1"/>
    </xf>
    <xf numFmtId="0" fontId="4" fillId="10" borderId="0" xfId="0" applyFont="1" applyFill="1" applyAlignment="1">
      <alignment horizontal="center" vertical="center"/>
    </xf>
    <xf numFmtId="0" fontId="2" fillId="10" borderId="0" xfId="0" applyFont="1" applyFill="1"/>
    <xf numFmtId="0" fontId="4" fillId="10" borderId="0" xfId="0" applyFont="1" applyFill="1"/>
    <xf numFmtId="0" fontId="0" fillId="10" borderId="0" xfId="0" applyFill="1" applyAlignment="1">
      <alignment horizontal="left" wrapText="1"/>
    </xf>
    <xf numFmtId="0" fontId="2" fillId="10" borderId="0" xfId="0" applyFont="1" applyFill="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0" fillId="5" borderId="4" xfId="0" applyFill="1" applyBorder="1" applyAlignment="1">
      <alignment horizontal="left"/>
    </xf>
    <xf numFmtId="0" fontId="19" fillId="2" borderId="0" xfId="0" applyFont="1" applyFill="1" applyAlignment="1">
      <alignment horizontal="center"/>
    </xf>
    <xf numFmtId="0" fontId="2" fillId="2" borderId="0" xfId="0" applyFont="1" applyFill="1"/>
    <xf numFmtId="0" fontId="2" fillId="14" borderId="0" xfId="0" applyFont="1" applyFill="1" applyAlignment="1">
      <alignment horizontal="left" vertical="center"/>
    </xf>
    <xf numFmtId="0" fontId="28" fillId="13" borderId="0" xfId="2" applyFont="1" applyFill="1" applyAlignment="1">
      <alignment horizontal="center" vertical="center"/>
    </xf>
    <xf numFmtId="164" fontId="2" fillId="4" borderId="2" xfId="1" applyNumberFormat="1" applyFont="1" applyFill="1" applyBorder="1" applyAlignment="1">
      <alignment horizontal="center"/>
    </xf>
    <xf numFmtId="164" fontId="2" fillId="4" borderId="3" xfId="1" applyNumberFormat="1" applyFont="1" applyFill="1" applyBorder="1" applyAlignment="1">
      <alignment horizontal="center"/>
    </xf>
    <xf numFmtId="164" fontId="2" fillId="4" borderId="4" xfId="1" applyNumberFormat="1" applyFont="1" applyFill="1" applyBorder="1" applyAlignment="1">
      <alignment horizontal="center"/>
    </xf>
    <xf numFmtId="165" fontId="0" fillId="4" borderId="1" xfId="1" applyNumberFormat="1" applyFont="1" applyFill="1" applyBorder="1" applyAlignment="1">
      <alignment horizontal="center"/>
    </xf>
    <xf numFmtId="0" fontId="0" fillId="2" borderId="0" xfId="0" applyFill="1" applyAlignment="1">
      <alignment horizontal="left" wrapText="1"/>
    </xf>
    <xf numFmtId="0" fontId="28" fillId="8" borderId="0" xfId="2" applyFont="1" applyFill="1" applyAlignment="1">
      <alignment horizontal="center" vertical="center"/>
    </xf>
    <xf numFmtId="164" fontId="0" fillId="4" borderId="1" xfId="1" applyNumberFormat="1" applyFont="1" applyFill="1" applyBorder="1" applyAlignment="1">
      <alignment horizontal="center"/>
    </xf>
    <xf numFmtId="164" fontId="0" fillId="4" borderId="2" xfId="1" applyNumberFormat="1" applyFont="1" applyFill="1" applyBorder="1" applyAlignment="1">
      <alignment horizontal="center"/>
    </xf>
    <xf numFmtId="164" fontId="0" fillId="4" borderId="3" xfId="1" applyNumberFormat="1" applyFont="1" applyFill="1" applyBorder="1" applyAlignment="1">
      <alignment horizontal="center"/>
    </xf>
    <xf numFmtId="164" fontId="0" fillId="4" borderId="4" xfId="1" applyNumberFormat="1" applyFont="1" applyFill="1" applyBorder="1" applyAlignment="1">
      <alignment horizontal="center"/>
    </xf>
    <xf numFmtId="164" fontId="0" fillId="2" borderId="0" xfId="1" applyNumberFormat="1" applyFont="1" applyFill="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FFFCC"/>
      <color rgb="FF002596"/>
      <color rgb="FFFF9933"/>
      <color rgb="FFFF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26" Type="http://schemas.openxmlformats.org/officeDocument/2006/relationships/customXml" Target="../customXml/item2.xml"/><Relationship Id="rId3" Type="http://schemas.openxmlformats.org/officeDocument/2006/relationships/worksheet" Target="worksheets/sheet3.xml"/><Relationship Id="rId21" Type="http://schemas.microsoft.com/office/2017/06/relationships/rdRichValue" Target="richData/rdrichvalu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Structure" Target="richData/rdrichvaluestructure.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6393595</xdr:colOff>
      <xdr:row>0</xdr:row>
      <xdr:rowOff>171947</xdr:rowOff>
    </xdr:from>
    <xdr:to>
      <xdr:col>2</xdr:col>
      <xdr:colOff>0</xdr:colOff>
      <xdr:row>1</xdr:row>
      <xdr:rowOff>701537</xdr:rowOff>
    </xdr:to>
    <xdr:pic>
      <xdr:nvPicPr>
        <xdr:cNvPr id="2" name="Picture 1" descr="MasterLogo45mmMono">
          <a:extLst>
            <a:ext uri="{FF2B5EF4-FFF2-40B4-BE49-F238E27FC236}">
              <a16:creationId xmlns:a16="http://schemas.microsoft.com/office/drawing/2014/main" id="{D06A93F6-67C5-1032-24E2-8BED8A74209E}"/>
            </a:ext>
          </a:extLst>
        </xdr:cNvPr>
        <xdr:cNvPicPr>
          <a:picLocks noChangeAspect="1"/>
        </xdr:cNvPicPr>
      </xdr:nvPicPr>
      <xdr:blipFill>
        <a:blip xmlns:r="http://schemas.openxmlformats.org/officeDocument/2006/relationships" r:embed="rId1" cstate="print"/>
        <a:srcRect/>
        <a:stretch>
          <a:fillRect/>
        </a:stretch>
      </xdr:blipFill>
      <xdr:spPr bwMode="auto">
        <a:xfrm>
          <a:off x="6698395" y="171947"/>
          <a:ext cx="1609725" cy="702945"/>
        </a:xfrm>
        <a:prstGeom prst="rect">
          <a:avLst/>
        </a:prstGeom>
        <a:noFill/>
        <a:ln w="9525">
          <a:noFill/>
          <a:miter lim="800000"/>
          <a:headEnd/>
          <a:tailEnd/>
        </a:ln>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MasterLogo45mmMono</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Custom 2">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FFFFFF"/>
      </a:hlink>
      <a:folHlink>
        <a:srgbClr val="DBE9F7"/>
      </a:folHlink>
    </a:clrScheme>
    <a:fontScheme name="Custom 2">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4815-4D27-45BD-A26F-ED386A51843E}">
  <sheetPr codeName="Sheet1"/>
  <dimension ref="A1:C19"/>
  <sheetViews>
    <sheetView showGridLines="0" showRowColHeaders="0" tabSelected="1" zoomScale="130" zoomScaleNormal="130" zoomScaleSheetLayoutView="130" workbookViewId="0"/>
  </sheetViews>
  <sheetFormatPr defaultColWidth="0" defaultRowHeight="15" zeroHeight="1" x14ac:dyDescent="0.25"/>
  <cols>
    <col min="1" max="1" width="3.7109375" style="1" customWidth="1"/>
    <col min="2" max="2" width="119.28515625" style="7" customWidth="1"/>
    <col min="3" max="3" width="3.7109375" style="1" customWidth="1"/>
    <col min="4" max="16384" width="9.28515625" style="1" hidden="1"/>
  </cols>
  <sheetData>
    <row r="1" spans="1:3" x14ac:dyDescent="0.25"/>
    <row r="2" spans="1:3" s="3" customFormat="1" ht="63" customHeight="1" x14ac:dyDescent="0.25">
      <c r="A2" s="43"/>
      <c r="B2" s="44" t="s">
        <v>273</v>
      </c>
      <c r="C2" s="43"/>
    </row>
    <row r="3" spans="1:3" ht="21" x14ac:dyDescent="0.35">
      <c r="A3" s="68"/>
      <c r="B3" s="118"/>
      <c r="C3" s="68"/>
    </row>
    <row r="4" spans="1:3" x14ac:dyDescent="0.25">
      <c r="A4" s="119" t="s">
        <v>0</v>
      </c>
      <c r="B4" s="102" t="s">
        <v>280</v>
      </c>
      <c r="C4" s="68"/>
    </row>
    <row r="5" spans="1:3" x14ac:dyDescent="0.25">
      <c r="A5" s="68"/>
      <c r="B5" s="102"/>
      <c r="C5" s="68"/>
    </row>
    <row r="6" spans="1:3" x14ac:dyDescent="0.25">
      <c r="A6" s="119" t="s">
        <v>0</v>
      </c>
      <c r="B6" s="102" t="s">
        <v>1</v>
      </c>
      <c r="C6" s="68"/>
    </row>
    <row r="7" spans="1:3" x14ac:dyDescent="0.25">
      <c r="A7" s="68"/>
      <c r="B7" s="102"/>
      <c r="C7" s="68"/>
    </row>
    <row r="8" spans="1:3" ht="30" x14ac:dyDescent="0.25">
      <c r="A8" s="120" t="s">
        <v>0</v>
      </c>
      <c r="B8" s="102" t="s">
        <v>287</v>
      </c>
      <c r="C8" s="68"/>
    </row>
    <row r="9" spans="1:3" x14ac:dyDescent="0.25">
      <c r="A9" s="68"/>
      <c r="B9" s="102"/>
      <c r="C9" s="68"/>
    </row>
    <row r="10" spans="1:3" ht="30" x14ac:dyDescent="0.25">
      <c r="A10" s="120" t="s">
        <v>0</v>
      </c>
      <c r="B10" s="102" t="s">
        <v>288</v>
      </c>
      <c r="C10" s="68"/>
    </row>
    <row r="11" spans="1:3" x14ac:dyDescent="0.25">
      <c r="A11" s="68"/>
      <c r="B11" s="102"/>
      <c r="C11" s="68"/>
    </row>
    <row r="12" spans="1:3" x14ac:dyDescent="0.25">
      <c r="A12" s="45"/>
      <c r="B12" s="49"/>
      <c r="C12" s="45"/>
    </row>
    <row r="13" spans="1:3" x14ac:dyDescent="0.25">
      <c r="A13" s="45"/>
      <c r="B13" s="46" t="s">
        <v>2</v>
      </c>
      <c r="C13" s="45"/>
    </row>
    <row r="14" spans="1:3" x14ac:dyDescent="0.25">
      <c r="A14" s="47" t="s">
        <v>0</v>
      </c>
      <c r="B14" s="48" t="s">
        <v>3</v>
      </c>
      <c r="C14" s="45"/>
    </row>
    <row r="15" spans="1:3" x14ac:dyDescent="0.25">
      <c r="A15" s="47" t="s">
        <v>0</v>
      </c>
      <c r="B15" s="49" t="s">
        <v>4</v>
      </c>
      <c r="C15" s="45"/>
    </row>
    <row r="16" spans="1:3" x14ac:dyDescent="0.25">
      <c r="A16" s="47"/>
      <c r="B16" s="49"/>
      <c r="C16" s="45"/>
    </row>
    <row r="17" spans="1:3" s="3" customFormat="1" ht="30" customHeight="1" x14ac:dyDescent="0.25">
      <c r="A17" s="134" t="s">
        <v>5</v>
      </c>
      <c r="B17" s="134"/>
      <c r="C17" s="121"/>
    </row>
    <row r="18" spans="1:3" s="100" customFormat="1" ht="17.25" customHeight="1" x14ac:dyDescent="0.25">
      <c r="A18" s="117"/>
      <c r="B18" s="117"/>
    </row>
    <row r="19" spans="1:3" s="68" customFormat="1" ht="15" hidden="1" customHeight="1" x14ac:dyDescent="0.25">
      <c r="B19" s="102"/>
    </row>
  </sheetData>
  <sheetProtection algorithmName="SHA-512" hashValue="t3ukp3yAYmFpydjAbDFq7VIepcf9BNBISxENI2ja4GvZJkqFh0D2d0f+PSgP5k/RpfyALHNPcDXLlo4hLsQC2g==" saltValue="CAgcYzcpIZ7vf/xn4BFfsQ==" spinCount="100000" sheet="1" objects="1" scenarios="1"/>
  <mergeCells count="1">
    <mergeCell ref="A17:B17"/>
  </mergeCells>
  <hyperlinks>
    <hyperlink ref="A17:B17" location="'Start!'!A1" display="I have read the above notes and I'm ready to begin! &gt;" xr:uid="{F1761B37-F7A0-463B-96EB-A26A4DE3BC08}"/>
  </hyperlinks>
  <pageMargins left="0.70866141732283472" right="0.70866141732283472" top="0.74803149606299213" bottom="0.74803149606299213" header="0.31496062992125984" footer="0.31496062992125984"/>
  <pageSetup scale="95" orientation="landscape" horizontalDpi="1200" verticalDpi="1200" r:id="rId1"/>
  <headerFooter>
    <oddHeader>&amp;L&amp;F</oddHeader>
    <oddFooter>&amp;CPage &amp;P of &amp;N&amp;R&amp;D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83CD-F95B-4F09-B963-8AF905547F32}">
  <sheetPr codeName="Sheet10"/>
  <dimension ref="A1:G27"/>
  <sheetViews>
    <sheetView showGridLines="0" showRowColHeaders="0" zoomScale="130" zoomScaleNormal="130" zoomScaleSheetLayoutView="130" workbookViewId="0"/>
  </sheetViews>
  <sheetFormatPr defaultColWidth="0" defaultRowHeight="15" zeroHeight="1" x14ac:dyDescent="0.25"/>
  <cols>
    <col min="1" max="1" width="3.7109375" style="1" customWidth="1"/>
    <col min="2" max="4" width="39.28515625" style="1" customWidth="1"/>
    <col min="5" max="5" width="3.7109375" style="1" customWidth="1"/>
    <col min="6" max="6" width="3" style="1" hidden="1" customWidth="1"/>
    <col min="7" max="16384" width="9.28515625" style="1" hidden="1"/>
  </cols>
  <sheetData>
    <row r="1" spans="1:7" x14ac:dyDescent="0.25"/>
    <row r="2" spans="1:7" ht="30" customHeight="1" x14ac:dyDescent="0.3">
      <c r="B2" s="55" t="s">
        <v>6</v>
      </c>
      <c r="C2" s="55"/>
      <c r="D2" s="136" t="e" vm="1">
        <v>#VALUE!</v>
      </c>
      <c r="E2" s="136"/>
      <c r="G2" s="50"/>
    </row>
    <row r="3" spans="1:7" ht="14.45" customHeight="1" x14ac:dyDescent="0.25">
      <c r="B3" s="51" t="s">
        <v>7</v>
      </c>
      <c r="C3" s="51"/>
      <c r="D3" s="136"/>
      <c r="E3" s="136"/>
      <c r="G3" s="50"/>
    </row>
    <row r="4" spans="1:7" ht="14.45" customHeight="1" x14ac:dyDescent="0.25">
      <c r="B4" s="51" t="str">
        <f>'Start!'!B4</f>
        <v>Year Ended 30 April 2025</v>
      </c>
      <c r="C4" s="51"/>
      <c r="D4" s="136"/>
      <c r="E4" s="136"/>
      <c r="G4" s="50"/>
    </row>
    <row r="5" spans="1:7" s="21" customFormat="1" x14ac:dyDescent="0.25">
      <c r="B5" s="52"/>
      <c r="C5" s="52"/>
      <c r="D5" s="52"/>
      <c r="E5" s="53"/>
      <c r="G5" s="54"/>
    </row>
    <row r="6" spans="1:7" x14ac:dyDescent="0.25">
      <c r="A6" s="68"/>
      <c r="B6" s="68"/>
      <c r="C6" s="68"/>
      <c r="D6" s="68"/>
      <c r="E6" s="68"/>
    </row>
    <row r="7" spans="1:7" x14ac:dyDescent="0.25">
      <c r="A7" s="68"/>
      <c r="B7" s="68"/>
      <c r="C7" s="68"/>
      <c r="D7" s="68"/>
      <c r="E7" s="68"/>
    </row>
    <row r="8" spans="1:7" x14ac:dyDescent="0.25">
      <c r="A8" s="69"/>
      <c r="B8" s="70" t="s">
        <v>67</v>
      </c>
      <c r="C8" s="68"/>
      <c r="D8" s="68"/>
      <c r="E8" s="68"/>
    </row>
    <row r="9" spans="1:7" x14ac:dyDescent="0.25">
      <c r="A9" s="68"/>
      <c r="B9" s="140" t="s">
        <v>68</v>
      </c>
      <c r="C9" s="140"/>
      <c r="D9" s="68"/>
      <c r="E9" s="68"/>
    </row>
    <row r="10" spans="1:7" x14ac:dyDescent="0.25">
      <c r="A10" s="68"/>
      <c r="B10" s="72"/>
      <c r="C10" s="72"/>
      <c r="D10" s="68"/>
      <c r="E10" s="68"/>
    </row>
    <row r="11" spans="1:7" ht="22.5" customHeight="1" x14ac:dyDescent="0.25">
      <c r="A11" s="68"/>
      <c r="B11" s="160" t="s">
        <v>69</v>
      </c>
      <c r="C11" s="160"/>
      <c r="D11" s="68"/>
      <c r="E11" s="68"/>
    </row>
    <row r="12" spans="1:7" s="7" customFormat="1" ht="17.25" customHeight="1" x14ac:dyDescent="0.25">
      <c r="A12" s="102"/>
      <c r="B12" s="158" t="s">
        <v>70</v>
      </c>
      <c r="C12" s="158"/>
      <c r="D12" s="158"/>
      <c r="E12" s="102"/>
    </row>
    <row r="13" spans="1:7" s="7" customFormat="1" ht="31.5" customHeight="1" x14ac:dyDescent="0.25">
      <c r="A13" s="102"/>
      <c r="B13" s="159" t="s">
        <v>71</v>
      </c>
      <c r="C13" s="159"/>
      <c r="D13" s="159"/>
      <c r="E13" s="102"/>
    </row>
    <row r="14" spans="1:7" s="7" customFormat="1" ht="17.25" customHeight="1" x14ac:dyDescent="0.25">
      <c r="A14" s="102"/>
      <c r="B14" s="158" t="s">
        <v>72</v>
      </c>
      <c r="C14" s="158"/>
      <c r="D14" s="158"/>
      <c r="E14" s="102"/>
    </row>
    <row r="15" spans="1:7" s="7" customFormat="1" ht="17.25" customHeight="1" x14ac:dyDescent="0.25">
      <c r="A15" s="102"/>
      <c r="B15" s="159" t="s">
        <v>73</v>
      </c>
      <c r="C15" s="159"/>
      <c r="D15" s="159"/>
      <c r="E15" s="102"/>
    </row>
    <row r="16" spans="1:7" s="7" customFormat="1" ht="17.25" customHeight="1" x14ac:dyDescent="0.25">
      <c r="A16" s="102"/>
      <c r="B16" s="158" t="s">
        <v>74</v>
      </c>
      <c r="C16" s="158"/>
      <c r="D16" s="158"/>
      <c r="E16" s="102"/>
    </row>
    <row r="17" spans="1:5" s="7" customFormat="1" ht="17.25" customHeight="1" x14ac:dyDescent="0.25">
      <c r="A17" s="102"/>
      <c r="B17" s="159" t="s">
        <v>75</v>
      </c>
      <c r="C17" s="159"/>
      <c r="D17" s="159"/>
      <c r="E17" s="102"/>
    </row>
    <row r="18" spans="1:5" s="7" customFormat="1" ht="17.25" customHeight="1" x14ac:dyDescent="0.25">
      <c r="A18" s="102"/>
      <c r="B18" s="158" t="s">
        <v>76</v>
      </c>
      <c r="C18" s="158"/>
      <c r="D18" s="158"/>
      <c r="E18" s="102"/>
    </row>
    <row r="19" spans="1:5" s="7" customFormat="1" ht="17.25" customHeight="1" x14ac:dyDescent="0.25">
      <c r="A19" s="102"/>
      <c r="B19" s="159" t="s">
        <v>77</v>
      </c>
      <c r="C19" s="159"/>
      <c r="D19" s="159"/>
      <c r="E19" s="102"/>
    </row>
    <row r="20" spans="1:5" s="7" customFormat="1" ht="17.25" customHeight="1" x14ac:dyDescent="0.25">
      <c r="A20" s="102"/>
      <c r="B20" s="158" t="s">
        <v>78</v>
      </c>
      <c r="C20" s="158"/>
      <c r="D20" s="158"/>
      <c r="E20" s="102"/>
    </row>
    <row r="21" spans="1:5" s="7" customFormat="1" ht="17.25" customHeight="1" x14ac:dyDescent="0.25">
      <c r="A21" s="102"/>
      <c r="B21" s="89"/>
      <c r="C21" s="89"/>
      <c r="D21" s="89"/>
      <c r="E21" s="102"/>
    </row>
    <row r="22" spans="1:5" x14ac:dyDescent="0.25">
      <c r="A22" s="68"/>
      <c r="B22" s="72"/>
      <c r="C22" s="72"/>
      <c r="D22" s="72"/>
      <c r="E22" s="68"/>
    </row>
    <row r="23" spans="1:5" ht="37.5" customHeight="1" x14ac:dyDescent="0.25">
      <c r="A23" s="68"/>
      <c r="B23" s="72"/>
      <c r="C23" s="72"/>
      <c r="D23" s="59" t="s">
        <v>26</v>
      </c>
      <c r="E23" s="68"/>
    </row>
    <row r="24" spans="1:5" x14ac:dyDescent="0.25">
      <c r="A24" s="68"/>
      <c r="B24" s="68"/>
      <c r="C24" s="68"/>
      <c r="D24" s="68"/>
      <c r="E24" s="68"/>
    </row>
    <row r="25" spans="1:5" ht="37.5" customHeight="1" x14ac:dyDescent="0.25">
      <c r="A25" s="68"/>
      <c r="B25" s="94" t="s">
        <v>13</v>
      </c>
      <c r="C25" s="68"/>
      <c r="D25" s="80" t="s">
        <v>27</v>
      </c>
      <c r="E25" s="68"/>
    </row>
    <row r="26" spans="1:5" x14ac:dyDescent="0.25">
      <c r="A26" s="68"/>
      <c r="B26" s="68"/>
      <c r="C26" s="68"/>
      <c r="D26" s="68"/>
      <c r="E26" s="68"/>
    </row>
    <row r="27" spans="1:5" hidden="1" x14ac:dyDescent="0.25">
      <c r="A27" s="68"/>
      <c r="B27" s="68"/>
      <c r="C27" s="68"/>
      <c r="D27" s="68"/>
      <c r="E27" s="68"/>
    </row>
  </sheetData>
  <sheetProtection algorithmName="SHA-512" hashValue="Lp6YFGfwfuaoX9y834UXSkxHuUh4g131c13avLjlVsAP7rBdhwLmxlvO5epRuDOWZSi9zE7ak65lRi3vFAY1wQ==" saltValue="kYecCautYQErR2OAw1S/9Q==" spinCount="100000" sheet="1" objects="1" scenarios="1"/>
  <mergeCells count="13">
    <mergeCell ref="D2:D4"/>
    <mergeCell ref="E2:E4"/>
    <mergeCell ref="B15:D15"/>
    <mergeCell ref="B9:C9"/>
    <mergeCell ref="B11:C11"/>
    <mergeCell ref="B12:D12"/>
    <mergeCell ref="B13:D13"/>
    <mergeCell ref="B14:D14"/>
    <mergeCell ref="B16:D16"/>
    <mergeCell ref="B17:D17"/>
    <mergeCell ref="B18:D18"/>
    <mergeCell ref="B19:D19"/>
    <mergeCell ref="B20:D20"/>
  </mergeCells>
  <hyperlinks>
    <hyperlink ref="D23" location="Q5a!A1" display="Yes" xr:uid="{04EBEAE9-8CA4-41E2-939E-C73A37A3B725}"/>
    <hyperlink ref="D25" location="'Q6'!A1" display="No" xr:uid="{40247908-323A-4A7B-AEC2-F2C089BD3A47}"/>
    <hyperlink ref="B25" location="Q4a!A1" display="&lt; Back" xr:uid="{6135278A-5EAE-4D77-BD19-92F319DBA1DF}"/>
  </hyperlinks>
  <pageMargins left="0.70866141732283472" right="0.70866141732283472" top="0.74803149606299213" bottom="0.74803149606299213" header="0.31496062992125984" footer="0.31496062992125984"/>
  <pageSetup paperSize="9" orientation="landscape" r:id="rId1"/>
  <headerFooter>
    <oddHeader>&amp;L&amp;F</oddHeader>
    <oddFooter>&amp;CPage &amp;P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5D96C-31F3-407C-AEB9-E47B7BB6DC95}">
  <sheetPr codeName="Sheet11"/>
  <dimension ref="A1:Q98"/>
  <sheetViews>
    <sheetView showGridLines="0" showRowColHeaders="0" topLeftCell="A22" zoomScale="130" zoomScaleNormal="130" zoomScaleSheetLayoutView="130" workbookViewId="0">
      <selection activeCell="M30" sqref="M30"/>
    </sheetView>
  </sheetViews>
  <sheetFormatPr defaultColWidth="0" defaultRowHeight="15" zeroHeight="1" x14ac:dyDescent="0.25"/>
  <cols>
    <col min="1" max="1" width="3.7109375" style="1" customWidth="1"/>
    <col min="2" max="4" width="28.7109375" style="1" customWidth="1"/>
    <col min="5" max="5" width="3.7109375" style="1" customWidth="1"/>
    <col min="6" max="6" width="16.28515625" style="1" customWidth="1"/>
    <col min="7" max="7" width="3.7109375" style="1" customWidth="1"/>
    <col min="8" max="15" width="9.85546875" style="1" customWidth="1"/>
    <col min="16" max="16" width="3.7109375" style="1" customWidth="1"/>
    <col min="17" max="17" width="3.7109375" style="1" hidden="1" customWidth="1"/>
    <col min="18" max="16384" width="9.28515625" style="1" hidden="1"/>
  </cols>
  <sheetData>
    <row r="1" spans="1:17" x14ac:dyDescent="0.25"/>
    <row r="2" spans="1:17" ht="30" customHeight="1" x14ac:dyDescent="0.3">
      <c r="B2" s="135" t="s">
        <v>6</v>
      </c>
      <c r="C2" s="135"/>
      <c r="D2" s="136"/>
      <c r="E2" s="136"/>
      <c r="G2" s="50"/>
      <c r="M2" s="157" t="e" vm="1">
        <v>#VALUE!</v>
      </c>
      <c r="N2" s="157"/>
      <c r="O2" s="157"/>
    </row>
    <row r="3" spans="1:17" ht="14.45" customHeight="1" x14ac:dyDescent="0.25">
      <c r="B3" s="137" t="s">
        <v>7</v>
      </c>
      <c r="C3" s="137"/>
      <c r="D3" s="136"/>
      <c r="E3" s="136"/>
      <c r="G3" s="50"/>
      <c r="M3" s="157"/>
      <c r="N3" s="157"/>
      <c r="O3" s="157"/>
    </row>
    <row r="4" spans="1:17" ht="14.45" customHeight="1" x14ac:dyDescent="0.25">
      <c r="B4" s="137" t="str">
        <f>'Start!'!B4</f>
        <v>Year Ended 30 April 2025</v>
      </c>
      <c r="C4" s="137"/>
      <c r="D4" s="136"/>
      <c r="E4" s="136"/>
      <c r="G4" s="50"/>
      <c r="M4" s="157"/>
      <c r="N4" s="157"/>
      <c r="O4" s="157"/>
    </row>
    <row r="5" spans="1:17" s="21" customFormat="1" x14ac:dyDescent="0.25">
      <c r="B5" s="52"/>
      <c r="C5" s="52"/>
      <c r="D5" s="52"/>
      <c r="E5" s="53"/>
      <c r="G5" s="54"/>
    </row>
    <row r="6" spans="1:17" x14ac:dyDescent="0.25">
      <c r="A6" s="68"/>
      <c r="B6" s="68"/>
      <c r="C6" s="68"/>
      <c r="D6" s="68"/>
      <c r="E6" s="68"/>
      <c r="F6" s="68"/>
      <c r="G6" s="68"/>
      <c r="H6" s="68"/>
      <c r="I6" s="68"/>
      <c r="J6" s="68"/>
      <c r="K6" s="68"/>
      <c r="L6" s="68"/>
      <c r="M6" s="68"/>
      <c r="N6" s="68"/>
      <c r="O6" s="68"/>
      <c r="P6" s="68"/>
      <c r="Q6" s="68"/>
    </row>
    <row r="7" spans="1:17" x14ac:dyDescent="0.25">
      <c r="A7" s="68"/>
      <c r="B7" s="68"/>
      <c r="C7" s="68"/>
      <c r="D7" s="68"/>
      <c r="E7" s="68"/>
      <c r="F7" s="68"/>
      <c r="G7" s="68"/>
      <c r="H7" s="68"/>
      <c r="I7" s="68"/>
      <c r="J7" s="68"/>
      <c r="K7" s="68"/>
      <c r="L7" s="68"/>
      <c r="M7" s="68"/>
      <c r="N7" s="68"/>
      <c r="O7" s="68"/>
      <c r="P7" s="68"/>
      <c r="Q7" s="68"/>
    </row>
    <row r="8" spans="1:17" x14ac:dyDescent="0.25">
      <c r="A8" s="69"/>
      <c r="B8" s="70" t="s">
        <v>79</v>
      </c>
      <c r="C8" s="68"/>
      <c r="D8" s="68"/>
      <c r="E8" s="68"/>
      <c r="F8" s="68"/>
      <c r="G8" s="68"/>
      <c r="H8" s="68"/>
      <c r="I8" s="68"/>
      <c r="J8" s="68"/>
      <c r="K8" s="68"/>
      <c r="L8" s="68"/>
      <c r="M8" s="68"/>
      <c r="N8" s="68"/>
      <c r="O8" s="68"/>
      <c r="P8" s="68"/>
      <c r="Q8" s="68"/>
    </row>
    <row r="9" spans="1:17" ht="29.25" customHeight="1" x14ac:dyDescent="0.25">
      <c r="A9" s="68"/>
      <c r="B9" s="140" t="s">
        <v>80</v>
      </c>
      <c r="C9" s="140"/>
      <c r="D9" s="68"/>
      <c r="E9" s="68"/>
      <c r="F9" s="96" t="s">
        <v>16</v>
      </c>
      <c r="G9" s="68"/>
      <c r="H9" s="162" t="s">
        <v>53</v>
      </c>
      <c r="I9" s="162"/>
      <c r="J9" s="162"/>
      <c r="K9" s="162"/>
      <c r="L9" s="162"/>
      <c r="M9" s="162"/>
      <c r="N9" s="162"/>
      <c r="O9" s="162"/>
      <c r="P9" s="68"/>
      <c r="Q9" s="68"/>
    </row>
    <row r="10" spans="1:17" ht="30" customHeight="1" x14ac:dyDescent="0.25">
      <c r="A10" s="68"/>
      <c r="B10" s="72"/>
      <c r="C10" s="72"/>
      <c r="D10" s="68"/>
      <c r="E10" s="68"/>
      <c r="F10" s="68"/>
      <c r="G10" s="68"/>
      <c r="H10" s="150" t="s">
        <v>81</v>
      </c>
      <c r="I10" s="150"/>
      <c r="J10" s="150"/>
      <c r="K10" s="150"/>
      <c r="L10" s="150"/>
      <c r="M10" s="150"/>
      <c r="N10" s="150"/>
      <c r="O10" s="150"/>
      <c r="P10" s="68"/>
      <c r="Q10" s="68"/>
    </row>
    <row r="11" spans="1:17" s="3" customFormat="1" ht="30" customHeight="1" x14ac:dyDescent="0.25">
      <c r="A11" s="100"/>
      <c r="B11" s="148" t="s">
        <v>70</v>
      </c>
      <c r="C11" s="148"/>
      <c r="D11" s="148"/>
      <c r="E11" s="100"/>
      <c r="F11" s="125"/>
      <c r="G11" s="100"/>
      <c r="H11" s="151"/>
      <c r="I11" s="152"/>
      <c r="J11" s="152"/>
      <c r="K11" s="152"/>
      <c r="L11" s="152"/>
      <c r="M11" s="152"/>
      <c r="N11" s="152"/>
      <c r="O11" s="153"/>
      <c r="P11" s="68"/>
      <c r="Q11" s="68"/>
    </row>
    <row r="12" spans="1:17" s="3" customFormat="1" ht="15.75" x14ac:dyDescent="0.25">
      <c r="A12" s="100"/>
      <c r="B12" s="155" t="s">
        <v>82</v>
      </c>
      <c r="C12" s="155"/>
      <c r="D12" s="155"/>
      <c r="E12" s="155"/>
      <c r="F12" s="155"/>
      <c r="G12" s="155"/>
      <c r="H12" s="155"/>
      <c r="I12" s="155"/>
      <c r="J12" s="155"/>
      <c r="K12" s="155"/>
      <c r="L12" s="155"/>
      <c r="M12" s="155"/>
      <c r="N12" s="155"/>
      <c r="O12" s="155"/>
      <c r="P12" s="68"/>
      <c r="Q12" s="68"/>
    </row>
    <row r="13" spans="1:17" s="3" customFormat="1" x14ac:dyDescent="0.25">
      <c r="A13" s="100"/>
      <c r="B13" s="68"/>
      <c r="C13" s="68"/>
      <c r="D13" s="68"/>
      <c r="E13" s="68"/>
      <c r="F13" s="68"/>
      <c r="G13" s="68"/>
      <c r="H13" s="103"/>
      <c r="I13" s="103"/>
      <c r="J13" s="103"/>
      <c r="K13" s="103"/>
      <c r="L13" s="103"/>
      <c r="M13" s="103"/>
      <c r="N13" s="103"/>
      <c r="O13" s="103"/>
      <c r="P13" s="68"/>
      <c r="Q13" s="68"/>
    </row>
    <row r="14" spans="1:17" ht="30" customHeight="1" x14ac:dyDescent="0.25">
      <c r="A14" s="68"/>
      <c r="B14" s="68"/>
      <c r="C14" s="68"/>
      <c r="D14" s="68"/>
      <c r="E14" s="68"/>
      <c r="F14" s="68"/>
      <c r="G14" s="68"/>
      <c r="H14" s="150" t="s">
        <v>83</v>
      </c>
      <c r="I14" s="150"/>
      <c r="J14" s="150"/>
      <c r="K14" s="150"/>
      <c r="L14" s="150"/>
      <c r="M14" s="150"/>
      <c r="N14" s="150"/>
      <c r="O14" s="150"/>
      <c r="P14" s="68"/>
      <c r="Q14" s="100"/>
    </row>
    <row r="15" spans="1:17" s="3" customFormat="1" ht="45" customHeight="1" x14ac:dyDescent="0.25">
      <c r="A15" s="100"/>
      <c r="B15" s="148" t="s">
        <v>71</v>
      </c>
      <c r="C15" s="148"/>
      <c r="D15" s="148"/>
      <c r="E15" s="100"/>
      <c r="F15" s="125"/>
      <c r="G15" s="100"/>
      <c r="H15" s="151"/>
      <c r="I15" s="152"/>
      <c r="J15" s="152"/>
      <c r="K15" s="152"/>
      <c r="L15" s="152"/>
      <c r="M15" s="152"/>
      <c r="N15" s="152"/>
      <c r="O15" s="153"/>
      <c r="P15" s="68"/>
      <c r="Q15" s="68"/>
    </row>
    <row r="16" spans="1:17" ht="28.15" customHeight="1" x14ac:dyDescent="0.25">
      <c r="A16" s="68"/>
      <c r="B16" s="155" t="s">
        <v>84</v>
      </c>
      <c r="C16" s="155"/>
      <c r="D16" s="155"/>
      <c r="E16" s="155"/>
      <c r="F16" s="155"/>
      <c r="G16" s="155"/>
      <c r="H16" s="155"/>
      <c r="I16" s="155"/>
      <c r="J16" s="155"/>
      <c r="K16" s="155"/>
      <c r="L16" s="155"/>
      <c r="M16" s="155"/>
      <c r="N16" s="155"/>
      <c r="O16" s="155"/>
      <c r="P16" s="68"/>
      <c r="Q16" s="68"/>
    </row>
    <row r="17" spans="1:17" x14ac:dyDescent="0.25">
      <c r="A17" s="68"/>
      <c r="B17" s="68"/>
      <c r="C17" s="68"/>
      <c r="D17" s="68"/>
      <c r="E17" s="68"/>
      <c r="F17" s="68"/>
      <c r="G17" s="68"/>
      <c r="H17" s="68"/>
      <c r="I17" s="68"/>
      <c r="J17" s="68"/>
      <c r="K17" s="68"/>
      <c r="L17" s="68"/>
      <c r="M17" s="68"/>
      <c r="N17" s="68"/>
      <c r="O17" s="68"/>
      <c r="P17" s="68"/>
      <c r="Q17" s="68"/>
    </row>
    <row r="18" spans="1:17" x14ac:dyDescent="0.25">
      <c r="A18" s="68"/>
      <c r="B18" s="68"/>
      <c r="C18" s="68"/>
      <c r="D18" s="68"/>
      <c r="E18" s="68"/>
      <c r="F18" s="68"/>
      <c r="G18" s="68"/>
      <c r="H18" s="97" t="s">
        <v>85</v>
      </c>
      <c r="I18" s="68"/>
      <c r="J18" s="68"/>
      <c r="K18" s="68"/>
      <c r="L18" s="68"/>
      <c r="M18" s="68"/>
      <c r="N18" s="68"/>
      <c r="O18" s="68"/>
      <c r="P18" s="68"/>
      <c r="Q18" s="68"/>
    </row>
    <row r="19" spans="1:17" s="3" customFormat="1" ht="30" customHeight="1" x14ac:dyDescent="0.25">
      <c r="A19" s="100"/>
      <c r="B19" s="148" t="s">
        <v>72</v>
      </c>
      <c r="C19" s="148"/>
      <c r="D19" s="148"/>
      <c r="E19" s="100"/>
      <c r="F19" s="125"/>
      <c r="G19" s="100"/>
      <c r="H19" s="151"/>
      <c r="I19" s="152"/>
      <c r="J19" s="152"/>
      <c r="K19" s="152"/>
      <c r="L19" s="152"/>
      <c r="M19" s="152"/>
      <c r="N19" s="152"/>
      <c r="O19" s="153"/>
      <c r="P19" s="68"/>
      <c r="Q19" s="100"/>
    </row>
    <row r="20" spans="1:17" x14ac:dyDescent="0.25">
      <c r="A20" s="68"/>
      <c r="B20" s="68"/>
      <c r="C20" s="68"/>
      <c r="D20" s="68"/>
      <c r="E20" s="68"/>
      <c r="F20" s="68"/>
      <c r="G20" s="68"/>
      <c r="H20" s="68"/>
      <c r="I20" s="68"/>
      <c r="J20" s="68"/>
      <c r="K20" s="68"/>
      <c r="L20" s="68"/>
      <c r="M20" s="68"/>
      <c r="N20" s="68"/>
      <c r="O20" s="68"/>
      <c r="P20" s="68"/>
      <c r="Q20" s="68"/>
    </row>
    <row r="21" spans="1:17" x14ac:dyDescent="0.25">
      <c r="A21" s="68"/>
      <c r="B21" s="68"/>
      <c r="C21" s="68"/>
      <c r="D21" s="68"/>
      <c r="E21" s="68"/>
      <c r="F21" s="68"/>
      <c r="G21" s="68"/>
      <c r="H21" s="97" t="s">
        <v>86</v>
      </c>
      <c r="I21" s="68"/>
      <c r="J21" s="68"/>
      <c r="K21" s="68"/>
      <c r="L21" s="68"/>
      <c r="M21" s="68"/>
      <c r="N21" s="68"/>
      <c r="O21" s="68"/>
      <c r="P21" s="68"/>
      <c r="Q21" s="68"/>
    </row>
    <row r="22" spans="1:17" s="3" customFormat="1" ht="30" customHeight="1" x14ac:dyDescent="0.25">
      <c r="A22" s="100"/>
      <c r="B22" s="148" t="s">
        <v>73</v>
      </c>
      <c r="C22" s="148"/>
      <c r="D22" s="148"/>
      <c r="E22" s="100"/>
      <c r="F22" s="125"/>
      <c r="G22" s="100"/>
      <c r="H22" s="151"/>
      <c r="I22" s="152"/>
      <c r="J22" s="152"/>
      <c r="K22" s="152"/>
      <c r="L22" s="152"/>
      <c r="M22" s="152"/>
      <c r="N22" s="152"/>
      <c r="O22" s="153"/>
      <c r="P22" s="68"/>
      <c r="Q22" s="68"/>
    </row>
    <row r="23" spans="1:17" ht="28.15" customHeight="1" x14ac:dyDescent="0.25">
      <c r="A23" s="68"/>
      <c r="B23" s="155" t="s">
        <v>87</v>
      </c>
      <c r="C23" s="155"/>
      <c r="D23" s="155"/>
      <c r="E23" s="155"/>
      <c r="F23" s="155"/>
      <c r="G23" s="155"/>
      <c r="H23" s="155"/>
      <c r="I23" s="155"/>
      <c r="J23" s="155"/>
      <c r="K23" s="155"/>
      <c r="L23" s="155"/>
      <c r="M23" s="155"/>
      <c r="N23" s="155"/>
      <c r="O23" s="155"/>
      <c r="P23" s="68"/>
      <c r="Q23" s="100"/>
    </row>
    <row r="24" spans="1:17" x14ac:dyDescent="0.25">
      <c r="A24" s="68"/>
      <c r="B24" s="98"/>
      <c r="C24" s="98"/>
      <c r="D24" s="98"/>
      <c r="E24" s="98"/>
      <c r="F24" s="98"/>
      <c r="G24" s="98"/>
      <c r="H24" s="98"/>
      <c r="I24" s="98"/>
      <c r="J24" s="98"/>
      <c r="K24" s="98"/>
      <c r="L24" s="98"/>
      <c r="M24" s="98"/>
      <c r="N24" s="98"/>
      <c r="O24" s="98"/>
      <c r="P24" s="68"/>
      <c r="Q24" s="100"/>
    </row>
    <row r="25" spans="1:17" ht="15" customHeight="1" x14ac:dyDescent="0.25">
      <c r="A25" s="68"/>
      <c r="B25" s="68"/>
      <c r="C25" s="68"/>
      <c r="D25" s="68"/>
      <c r="E25" s="68"/>
      <c r="F25" s="68"/>
      <c r="G25" s="68"/>
      <c r="H25" s="68"/>
      <c r="I25" s="68"/>
      <c r="J25" s="68"/>
      <c r="K25" s="68"/>
      <c r="L25" s="68"/>
      <c r="M25" s="68"/>
      <c r="N25" s="68"/>
      <c r="O25" s="68"/>
      <c r="P25" s="68"/>
      <c r="Q25" s="100"/>
    </row>
    <row r="26" spans="1:17" s="3" customFormat="1" ht="30" customHeight="1" x14ac:dyDescent="0.25">
      <c r="A26" s="100"/>
      <c r="B26" s="148" t="s">
        <v>74</v>
      </c>
      <c r="C26" s="148"/>
      <c r="D26" s="148"/>
      <c r="E26" s="100"/>
      <c r="F26" s="125"/>
      <c r="G26" s="100"/>
      <c r="H26" s="68"/>
      <c r="I26" s="68"/>
      <c r="J26" s="68"/>
      <c r="K26" s="68"/>
      <c r="L26" s="68"/>
      <c r="M26" s="68"/>
      <c r="N26" s="68"/>
      <c r="O26" s="68"/>
      <c r="P26" s="68"/>
      <c r="Q26" s="68"/>
    </row>
    <row r="27" spans="1:17" x14ac:dyDescent="0.25">
      <c r="A27" s="68"/>
      <c r="B27" s="68"/>
      <c r="C27" s="68"/>
      <c r="D27" s="68"/>
      <c r="E27" s="68"/>
      <c r="F27" s="68"/>
      <c r="G27" s="68"/>
      <c r="H27" s="68"/>
      <c r="I27" s="68"/>
      <c r="J27" s="68"/>
      <c r="K27" s="68"/>
      <c r="L27" s="68"/>
      <c r="M27" s="68"/>
      <c r="N27" s="68"/>
      <c r="O27" s="68"/>
      <c r="P27" s="68"/>
      <c r="Q27" s="68"/>
    </row>
    <row r="28" spans="1:17" x14ac:dyDescent="0.25">
      <c r="A28" s="68"/>
      <c r="B28" s="68"/>
      <c r="C28" s="68"/>
      <c r="D28" s="68"/>
      <c r="E28" s="68"/>
      <c r="F28" s="68"/>
      <c r="G28" s="68"/>
      <c r="H28" s="68"/>
      <c r="I28" s="68"/>
      <c r="J28" s="68"/>
      <c r="K28" s="68"/>
      <c r="L28" s="68"/>
      <c r="M28" s="68"/>
      <c r="N28" s="68"/>
      <c r="O28" s="68"/>
      <c r="P28" s="68"/>
      <c r="Q28" s="68"/>
    </row>
    <row r="29" spans="1:17" s="3" customFormat="1" ht="30" customHeight="1" x14ac:dyDescent="0.25">
      <c r="A29" s="100"/>
      <c r="B29" s="148" t="s">
        <v>75</v>
      </c>
      <c r="C29" s="148"/>
      <c r="D29" s="148"/>
      <c r="E29" s="100"/>
      <c r="F29" s="125"/>
      <c r="G29" s="100"/>
      <c r="H29" s="161" t="s">
        <v>88</v>
      </c>
      <c r="I29" s="161"/>
      <c r="J29" s="161"/>
      <c r="K29" s="161"/>
      <c r="L29" s="161"/>
      <c r="M29" s="161"/>
      <c r="N29" s="161"/>
      <c r="O29" s="161"/>
      <c r="P29" s="68"/>
      <c r="Q29" s="100"/>
    </row>
    <row r="30" spans="1:17" x14ac:dyDescent="0.25">
      <c r="A30" s="68"/>
      <c r="B30" s="68"/>
      <c r="C30" s="68"/>
      <c r="D30" s="68"/>
      <c r="E30" s="68"/>
      <c r="F30" s="68"/>
      <c r="G30" s="68"/>
      <c r="H30" s="68"/>
      <c r="I30" s="68"/>
      <c r="J30" s="68"/>
      <c r="K30" s="68"/>
      <c r="L30" s="68"/>
      <c r="M30" s="68"/>
      <c r="N30" s="68"/>
      <c r="O30" s="68"/>
      <c r="P30" s="68"/>
      <c r="Q30" s="68"/>
    </row>
    <row r="31" spans="1:17" x14ac:dyDescent="0.25">
      <c r="A31" s="68"/>
      <c r="B31" s="68"/>
      <c r="C31" s="68"/>
      <c r="D31" s="68"/>
      <c r="E31" s="68"/>
      <c r="F31" s="68"/>
      <c r="G31" s="68"/>
      <c r="H31" s="68"/>
      <c r="I31" s="68"/>
      <c r="J31" s="68"/>
      <c r="K31" s="68"/>
      <c r="L31" s="68"/>
      <c r="M31" s="68"/>
      <c r="N31" s="68"/>
      <c r="O31" s="68"/>
      <c r="P31" s="68"/>
      <c r="Q31" s="68"/>
    </row>
    <row r="32" spans="1:17" s="3" customFormat="1" ht="30" customHeight="1" x14ac:dyDescent="0.25">
      <c r="A32" s="100"/>
      <c r="B32" s="148" t="s">
        <v>284</v>
      </c>
      <c r="C32" s="148"/>
      <c r="D32" s="148"/>
      <c r="E32" s="100"/>
      <c r="F32" s="125"/>
      <c r="G32" s="100"/>
      <c r="H32" s="68"/>
      <c r="I32" s="68"/>
      <c r="J32" s="68"/>
      <c r="K32" s="68"/>
      <c r="L32" s="68"/>
      <c r="M32" s="68"/>
      <c r="N32" s="68"/>
      <c r="O32" s="68"/>
      <c r="P32" s="68"/>
      <c r="Q32" s="68"/>
    </row>
    <row r="33" spans="1:17" x14ac:dyDescent="0.25">
      <c r="A33" s="68"/>
      <c r="B33" s="68"/>
      <c r="C33" s="68"/>
      <c r="D33" s="68"/>
      <c r="E33" s="68"/>
      <c r="F33" s="68"/>
      <c r="G33" s="68"/>
      <c r="H33" s="68"/>
      <c r="I33" s="68"/>
      <c r="J33" s="68"/>
      <c r="K33" s="68"/>
      <c r="L33" s="68"/>
      <c r="M33" s="68"/>
      <c r="N33" s="68"/>
      <c r="O33" s="68"/>
      <c r="P33" s="68"/>
      <c r="Q33" s="100"/>
    </row>
    <row r="34" spans="1:17" x14ac:dyDescent="0.25">
      <c r="A34" s="68"/>
      <c r="B34" s="68"/>
      <c r="C34" s="68"/>
      <c r="D34" s="68"/>
      <c r="E34" s="68"/>
      <c r="F34" s="68"/>
      <c r="G34" s="68"/>
      <c r="H34" s="68"/>
      <c r="I34" s="68"/>
      <c r="J34" s="68"/>
      <c r="K34" s="68"/>
      <c r="L34" s="68"/>
      <c r="M34" s="68"/>
      <c r="N34" s="68"/>
      <c r="O34" s="68"/>
      <c r="P34" s="68"/>
      <c r="Q34" s="100"/>
    </row>
    <row r="35" spans="1:17" s="3" customFormat="1" ht="30" customHeight="1" x14ac:dyDescent="0.25">
      <c r="A35" s="100"/>
      <c r="B35" s="148" t="s">
        <v>77</v>
      </c>
      <c r="C35" s="148"/>
      <c r="D35" s="148"/>
      <c r="E35" s="100"/>
      <c r="F35" s="125"/>
      <c r="G35" s="100"/>
      <c r="H35" s="104" t="s">
        <v>285</v>
      </c>
      <c r="I35" s="68"/>
      <c r="J35" s="68"/>
      <c r="K35" s="68"/>
      <c r="L35" s="68"/>
      <c r="M35" s="68"/>
      <c r="N35" s="68"/>
      <c r="O35" s="68"/>
      <c r="P35" s="68"/>
      <c r="Q35" s="68"/>
    </row>
    <row r="36" spans="1:17" ht="15" customHeight="1" x14ac:dyDescent="0.25">
      <c r="A36" s="68"/>
      <c r="B36" s="68"/>
      <c r="C36" s="68"/>
      <c r="D36" s="68"/>
      <c r="E36" s="68"/>
      <c r="F36" s="68"/>
      <c r="G36" s="68"/>
      <c r="H36" s="68"/>
      <c r="I36" s="68"/>
      <c r="J36" s="68"/>
      <c r="K36" s="68"/>
      <c r="L36" s="68"/>
      <c r="M36" s="68"/>
      <c r="N36" s="68"/>
      <c r="O36" s="68"/>
      <c r="P36" s="68"/>
      <c r="Q36" s="68"/>
    </row>
    <row r="37" spans="1:17" ht="15" customHeight="1" x14ac:dyDescent="0.25">
      <c r="A37" s="68"/>
      <c r="B37" s="68"/>
      <c r="C37" s="68"/>
      <c r="D37" s="68"/>
      <c r="E37" s="68"/>
      <c r="F37" s="68"/>
      <c r="G37" s="68"/>
      <c r="H37" s="150" t="s">
        <v>89</v>
      </c>
      <c r="I37" s="150"/>
      <c r="J37" s="150"/>
      <c r="K37" s="150"/>
      <c r="L37" s="150"/>
      <c r="M37" s="150"/>
      <c r="N37" s="150"/>
      <c r="O37" s="150"/>
      <c r="P37" s="68"/>
      <c r="Q37" s="68"/>
    </row>
    <row r="38" spans="1:17" s="3" customFormat="1" ht="30" customHeight="1" x14ac:dyDescent="0.25">
      <c r="A38" s="100"/>
      <c r="B38" s="148" t="s">
        <v>78</v>
      </c>
      <c r="C38" s="148"/>
      <c r="D38" s="148"/>
      <c r="E38" s="100"/>
      <c r="F38" s="125"/>
      <c r="G38" s="100"/>
      <c r="H38" s="151"/>
      <c r="I38" s="152"/>
      <c r="J38" s="152"/>
      <c r="K38" s="152"/>
      <c r="L38" s="152"/>
      <c r="M38" s="152"/>
      <c r="N38" s="152"/>
      <c r="O38" s="153"/>
      <c r="P38" s="68"/>
      <c r="Q38" s="100"/>
    </row>
    <row r="39" spans="1:17" x14ac:dyDescent="0.25">
      <c r="A39" s="68"/>
      <c r="B39" s="68"/>
      <c r="C39" s="68"/>
      <c r="D39" s="68"/>
      <c r="E39" s="68"/>
      <c r="F39" s="68"/>
      <c r="G39" s="68"/>
      <c r="H39" s="68"/>
      <c r="I39" s="68"/>
      <c r="J39" s="68"/>
      <c r="K39" s="68"/>
      <c r="L39" s="68"/>
      <c r="M39" s="68"/>
      <c r="N39" s="68"/>
      <c r="O39" s="68"/>
      <c r="P39" s="68"/>
      <c r="Q39" s="68"/>
    </row>
    <row r="40" spans="1:17" x14ac:dyDescent="0.25">
      <c r="A40" s="68"/>
      <c r="B40" s="68"/>
      <c r="C40" s="68"/>
      <c r="D40" s="68"/>
      <c r="E40" s="68"/>
      <c r="F40" s="68"/>
      <c r="G40" s="68"/>
      <c r="H40" s="68"/>
      <c r="I40" s="68"/>
      <c r="J40" s="68"/>
      <c r="K40" s="68"/>
      <c r="L40" s="68"/>
      <c r="M40" s="68"/>
      <c r="N40" s="68"/>
      <c r="O40" s="68"/>
      <c r="P40" s="68"/>
      <c r="Q40" s="68"/>
    </row>
    <row r="41" spans="1:17" ht="38.25" customHeight="1" x14ac:dyDescent="0.25">
      <c r="A41" s="68"/>
      <c r="B41" s="94" t="s">
        <v>13</v>
      </c>
      <c r="C41" s="68"/>
      <c r="D41" s="68"/>
      <c r="E41" s="68"/>
      <c r="F41" s="68"/>
      <c r="G41" s="68"/>
      <c r="H41" s="68"/>
      <c r="I41" s="68"/>
      <c r="J41" s="68"/>
      <c r="K41" s="68"/>
      <c r="L41" s="68"/>
      <c r="M41" s="156" t="s">
        <v>90</v>
      </c>
      <c r="N41" s="156"/>
      <c r="O41" s="156"/>
      <c r="P41" s="68"/>
      <c r="Q41" s="100"/>
    </row>
    <row r="42" spans="1:17" s="68" customFormat="1" x14ac:dyDescent="0.25"/>
    <row r="43" spans="1:17" s="68" customFormat="1" ht="21" hidden="1" customHeight="1" x14ac:dyDescent="0.25"/>
    <row r="44" spans="1:17" s="68" customFormat="1" hidden="1" x14ac:dyDescent="0.25">
      <c r="Q44" s="100"/>
    </row>
    <row r="46" spans="1:17" ht="15" hidden="1" customHeight="1" x14ac:dyDescent="0.25"/>
    <row r="49" s="1" customFormat="1" hidden="1" x14ac:dyDescent="0.25"/>
    <row r="50" s="1" customFormat="1" ht="15" hidden="1" customHeight="1" x14ac:dyDescent="0.25"/>
    <row r="51" s="1" customFormat="1" ht="30" hidden="1" customHeight="1" x14ac:dyDescent="0.25"/>
    <row r="52" s="1" customFormat="1" hidden="1" x14ac:dyDescent="0.25"/>
    <row r="53" s="1" customFormat="1" hidden="1" x14ac:dyDescent="0.25"/>
    <row r="54" s="1" customFormat="1" ht="30" hidden="1" customHeight="1" x14ac:dyDescent="0.25"/>
    <row r="55" s="1" customFormat="1" hidden="1" x14ac:dyDescent="0.25"/>
    <row r="56" s="1" customFormat="1" ht="15" hidden="1" customHeight="1" x14ac:dyDescent="0.25"/>
    <row r="57" s="1" customFormat="1" ht="15" hidden="1" customHeight="1" x14ac:dyDescent="0.25"/>
    <row r="58" s="1" customFormat="1" ht="15" hidden="1" customHeight="1" x14ac:dyDescent="0.25"/>
    <row r="59" s="1" customFormat="1" ht="15" hidden="1" customHeight="1" x14ac:dyDescent="0.25"/>
    <row r="60" s="1" customFormat="1" ht="15" hidden="1" customHeight="1" x14ac:dyDescent="0.25"/>
    <row r="61" s="1" customFormat="1" ht="15" hidden="1" customHeight="1" x14ac:dyDescent="0.25"/>
    <row r="62" s="1" customFormat="1" ht="15" hidden="1" customHeight="1" x14ac:dyDescent="0.25"/>
    <row r="63" s="1" customFormat="1" ht="15" hidden="1" customHeight="1" x14ac:dyDescent="0.25"/>
    <row r="64" s="1" customFormat="1" ht="15" hidden="1" customHeight="1" x14ac:dyDescent="0.25"/>
    <row r="65" s="1" customFormat="1" ht="15" hidden="1" customHeight="1" x14ac:dyDescent="0.25"/>
    <row r="66" s="1" customFormat="1" hidden="1" x14ac:dyDescent="0.25"/>
    <row r="67" s="1" customFormat="1" hidden="1" x14ac:dyDescent="0.25"/>
    <row r="68" s="1" customFormat="1" hidden="1" x14ac:dyDescent="0.25"/>
    <row r="69" s="1" customFormat="1" hidden="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hidden="1" x14ac:dyDescent="0.25"/>
    <row r="79" s="1" customFormat="1" hidden="1" x14ac:dyDescent="0.25"/>
    <row r="80"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row r="86" s="1" customFormat="1" hidden="1" x14ac:dyDescent="0.25"/>
    <row r="87" s="1" customFormat="1" hidden="1" x14ac:dyDescent="0.25"/>
    <row r="88" s="1" customFormat="1" hidden="1" x14ac:dyDescent="0.25"/>
    <row r="89" s="1" customFormat="1" hidden="1" x14ac:dyDescent="0.25"/>
    <row r="90" s="1" customFormat="1" hidden="1" x14ac:dyDescent="0.25"/>
    <row r="91" s="1" customFormat="1" hidden="1" x14ac:dyDescent="0.25"/>
    <row r="92" s="1" customFormat="1" hidden="1" x14ac:dyDescent="0.25"/>
    <row r="93" s="1" customFormat="1" hidden="1" x14ac:dyDescent="0.25"/>
    <row r="94" s="1" customFormat="1" hidden="1" x14ac:dyDescent="0.25"/>
    <row r="95" s="1" customFormat="1" hidden="1" x14ac:dyDescent="0.25"/>
    <row r="96" s="1" customFormat="1" hidden="1" x14ac:dyDescent="0.25"/>
    <row r="97" s="1" customFormat="1" hidden="1" x14ac:dyDescent="0.25"/>
    <row r="98" s="1" customFormat="1" hidden="1" x14ac:dyDescent="0.25"/>
  </sheetData>
  <sheetProtection algorithmName="SHA-512" hashValue="i4uxlZwOZM+dfrf7dl3ftAlORMcADB8CGgektXYpi1kcQiL9BvkDxO4qMgKf4UFDp11s+O6H8DKMaRB4q1qiqA==" saltValue="K7YbPrFSHLYfnUll1uc1LQ==" spinCount="100000" sheet="1" objects="1" scenarios="1"/>
  <protectedRanges>
    <protectedRange sqref="F11 H11:O11 F15 H15:O15 F19 H19:O19 F22 H22:O22 F26 F29 F32 F35 F38 H38:O38" name="Range1"/>
  </protectedRanges>
  <mergeCells count="30">
    <mergeCell ref="B2:C2"/>
    <mergeCell ref="D2:D4"/>
    <mergeCell ref="E2:E4"/>
    <mergeCell ref="M2:O4"/>
    <mergeCell ref="B3:C3"/>
    <mergeCell ref="B4:C4"/>
    <mergeCell ref="B26:D26"/>
    <mergeCell ref="B23:O23"/>
    <mergeCell ref="H9:O9"/>
    <mergeCell ref="H11:O11"/>
    <mergeCell ref="H14:O14"/>
    <mergeCell ref="H10:O10"/>
    <mergeCell ref="H15:O15"/>
    <mergeCell ref="B12:O12"/>
    <mergeCell ref="B9:C9"/>
    <mergeCell ref="B11:D11"/>
    <mergeCell ref="B15:D15"/>
    <mergeCell ref="B19:D19"/>
    <mergeCell ref="B22:D22"/>
    <mergeCell ref="B16:O16"/>
    <mergeCell ref="H19:O19"/>
    <mergeCell ref="H22:O22"/>
    <mergeCell ref="M41:O41"/>
    <mergeCell ref="H37:O37"/>
    <mergeCell ref="H38:O38"/>
    <mergeCell ref="H29:O29"/>
    <mergeCell ref="B29:D29"/>
    <mergeCell ref="B32:D32"/>
    <mergeCell ref="B35:D35"/>
    <mergeCell ref="B38:D38"/>
  </mergeCells>
  <dataValidations count="1">
    <dataValidation type="decimal" operator="greaterThan" allowBlank="1" showInputMessage="1" showErrorMessage="1" errorTitle="Numbers Only" error="Please ensure that you only enter positive numbers into this cell" sqref="F11 F15 F19 F22 F26 F29 F32 F35 F38" xr:uid="{B495B917-E4A5-4A25-B90E-A1BEC39FAC7F}">
      <formula1>-1</formula1>
    </dataValidation>
  </dataValidations>
  <hyperlinks>
    <hyperlink ref="M41:O41" location="'Q6'!A1" display="Next!" xr:uid="{8FA422D3-A6D7-4B82-9E43-80B41190F0EE}"/>
    <hyperlink ref="B41" location="'Q5'!A1" display="Back" xr:uid="{25ECACA4-4B06-4EB4-8FFB-0871F8764A54}"/>
  </hyperlinks>
  <pageMargins left="0.70866141732283472" right="0.70866141732283472" top="0.74803149606299213" bottom="0.74803149606299213" header="0.31496062992125984" footer="0.31496062992125984"/>
  <pageSetup paperSize="9" scale="66" orientation="landscape" r:id="rId1"/>
  <headerFooter>
    <oddHeader>&amp;L&amp;F</oddHeader>
    <oddFooter>&amp;CPage &amp;P of &amp;N&amp;R&amp;D</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7A91E-9980-48A1-A9A0-49D076F05754}">
  <sheetPr codeName="Sheet12"/>
  <dimension ref="A1:H23"/>
  <sheetViews>
    <sheetView showGridLines="0" showRowColHeaders="0" zoomScale="130" zoomScaleNormal="130" zoomScaleSheetLayoutView="130" workbookViewId="0"/>
  </sheetViews>
  <sheetFormatPr defaultColWidth="0" defaultRowHeight="15" zeroHeight="1" x14ac:dyDescent="0.25"/>
  <cols>
    <col min="1" max="1" width="3.7109375" style="1" customWidth="1"/>
    <col min="2" max="3" width="35.85546875" style="1" customWidth="1"/>
    <col min="4" max="4" width="3.7109375" style="1" customWidth="1"/>
    <col min="5" max="5" width="35.85546875" style="1" customWidth="1"/>
    <col min="6" max="7" width="3.7109375" style="1" customWidth="1"/>
    <col min="8" max="8" width="3" style="1" hidden="1" customWidth="1"/>
    <col min="9" max="16384" width="9.28515625" style="1" hidden="1"/>
  </cols>
  <sheetData>
    <row r="1" spans="1:8" x14ac:dyDescent="0.25"/>
    <row r="2" spans="1:8" ht="30" customHeight="1" x14ac:dyDescent="0.3">
      <c r="B2" s="55" t="s">
        <v>6</v>
      </c>
      <c r="C2" s="55"/>
      <c r="D2" s="55"/>
      <c r="E2" s="136" t="e" vm="1">
        <v>#VALUE!</v>
      </c>
      <c r="F2" s="136"/>
      <c r="H2" s="50"/>
    </row>
    <row r="3" spans="1:8" ht="14.45" customHeight="1" x14ac:dyDescent="0.25">
      <c r="B3" s="51" t="s">
        <v>7</v>
      </c>
      <c r="C3" s="51"/>
      <c r="D3" s="51"/>
      <c r="E3" s="136"/>
      <c r="F3" s="136"/>
      <c r="H3" s="50"/>
    </row>
    <row r="4" spans="1:8" ht="14.45" customHeight="1" x14ac:dyDescent="0.25">
      <c r="B4" s="51" t="str">
        <f>'Start!'!B4</f>
        <v>Year Ended 30 April 2025</v>
      </c>
      <c r="C4" s="51"/>
      <c r="D4" s="51"/>
      <c r="E4" s="136"/>
      <c r="F4" s="136"/>
      <c r="H4" s="50"/>
    </row>
    <row r="5" spans="1:8" s="21" customFormat="1" x14ac:dyDescent="0.25">
      <c r="B5" s="52"/>
      <c r="C5" s="52"/>
      <c r="D5" s="52"/>
      <c r="E5" s="52"/>
      <c r="F5" s="53"/>
      <c r="H5" s="54"/>
    </row>
    <row r="6" spans="1:8" x14ac:dyDescent="0.25">
      <c r="A6" s="68"/>
      <c r="B6" s="68"/>
      <c r="C6" s="68"/>
      <c r="D6" s="68"/>
      <c r="E6" s="68"/>
      <c r="F6" s="68"/>
      <c r="G6" s="68"/>
    </row>
    <row r="7" spans="1:8" x14ac:dyDescent="0.25">
      <c r="A7" s="68"/>
      <c r="B7" s="68"/>
      <c r="C7" s="68"/>
      <c r="D7" s="68"/>
      <c r="E7" s="68"/>
      <c r="F7" s="68"/>
      <c r="G7" s="68"/>
    </row>
    <row r="8" spans="1:8" x14ac:dyDescent="0.25">
      <c r="A8" s="68"/>
      <c r="B8" s="164" t="s">
        <v>91</v>
      </c>
      <c r="C8" s="164"/>
      <c r="D8" s="70"/>
      <c r="E8" s="71" t="s">
        <v>16</v>
      </c>
      <c r="F8" s="68"/>
      <c r="G8" s="68"/>
    </row>
    <row r="9" spans="1:8" x14ac:dyDescent="0.25">
      <c r="A9" s="69"/>
      <c r="B9" s="68"/>
      <c r="C9" s="68"/>
      <c r="D9" s="68"/>
      <c r="E9" s="68"/>
      <c r="F9" s="68"/>
      <c r="G9" s="68"/>
    </row>
    <row r="10" spans="1:8" ht="37.5" customHeight="1" x14ac:dyDescent="0.25">
      <c r="A10" s="68"/>
      <c r="B10" s="140" t="s">
        <v>92</v>
      </c>
      <c r="C10" s="140"/>
      <c r="D10" s="73"/>
      <c r="E10" s="125"/>
      <c r="F10" s="68"/>
      <c r="G10" s="68"/>
    </row>
    <row r="11" spans="1:8" x14ac:dyDescent="0.25">
      <c r="A11" s="68"/>
      <c r="B11" s="68"/>
      <c r="C11" s="72"/>
      <c r="D11" s="72"/>
      <c r="E11" s="68"/>
      <c r="F11" s="68"/>
      <c r="G11" s="68"/>
    </row>
    <row r="12" spans="1:8" x14ac:dyDescent="0.25">
      <c r="A12" s="68"/>
      <c r="B12" s="68"/>
      <c r="C12" s="72"/>
      <c r="D12" s="72"/>
      <c r="E12" s="68"/>
      <c r="F12" s="68"/>
      <c r="G12" s="68"/>
    </row>
    <row r="13" spans="1:8" x14ac:dyDescent="0.25">
      <c r="A13" s="68"/>
      <c r="B13" s="68"/>
      <c r="C13" s="72"/>
      <c r="D13" s="72"/>
      <c r="E13" s="68"/>
      <c r="F13" s="68"/>
      <c r="G13" s="68"/>
    </row>
    <row r="14" spans="1:8" x14ac:dyDescent="0.25">
      <c r="A14" s="68"/>
      <c r="B14" s="163" t="s">
        <v>93</v>
      </c>
      <c r="C14" s="163"/>
      <c r="D14" s="72"/>
      <c r="E14" s="68"/>
      <c r="F14" s="68"/>
      <c r="G14" s="68"/>
    </row>
    <row r="15" spans="1:8" x14ac:dyDescent="0.25">
      <c r="A15" s="68"/>
      <c r="B15" s="68"/>
      <c r="C15" s="72"/>
      <c r="D15" s="72"/>
      <c r="E15" s="68"/>
      <c r="F15" s="68"/>
      <c r="G15" s="68"/>
    </row>
    <row r="16" spans="1:8" ht="37.5" customHeight="1" x14ac:dyDescent="0.25">
      <c r="A16" s="68"/>
      <c r="B16" s="94" t="s">
        <v>13</v>
      </c>
      <c r="C16" s="72"/>
      <c r="D16" s="72"/>
      <c r="E16" s="95" t="s">
        <v>14</v>
      </c>
      <c r="F16" s="68"/>
      <c r="G16" s="68"/>
    </row>
    <row r="17" spans="1:7" x14ac:dyDescent="0.25">
      <c r="A17" s="68"/>
      <c r="B17" s="68"/>
      <c r="C17" s="68"/>
      <c r="D17" s="68"/>
      <c r="E17" s="68"/>
      <c r="F17" s="68"/>
      <c r="G17" s="68"/>
    </row>
    <row r="18" spans="1:7" hidden="1" x14ac:dyDescent="0.25">
      <c r="A18" s="5"/>
      <c r="B18" s="5"/>
      <c r="C18" s="6"/>
      <c r="D18" s="6"/>
      <c r="E18" s="5"/>
      <c r="F18" s="5"/>
      <c r="G18" s="5"/>
    </row>
    <row r="19" spans="1:7" hidden="1" x14ac:dyDescent="0.25">
      <c r="A19" s="5"/>
      <c r="B19" s="5"/>
      <c r="C19" s="5"/>
      <c r="D19" s="5"/>
      <c r="E19" s="5"/>
      <c r="F19" s="5"/>
      <c r="G19" s="5"/>
    </row>
    <row r="20" spans="1:7" ht="21" hidden="1" x14ac:dyDescent="0.25">
      <c r="A20" s="5"/>
      <c r="B20" s="5"/>
      <c r="D20" s="41"/>
      <c r="E20" s="41"/>
      <c r="F20" s="5"/>
      <c r="G20" s="5"/>
    </row>
    <row r="21" spans="1:7" hidden="1" x14ac:dyDescent="0.25">
      <c r="A21" s="5"/>
      <c r="B21" s="5"/>
      <c r="C21" s="5"/>
      <c r="D21" s="5"/>
      <c r="E21" s="5"/>
      <c r="F21" s="5"/>
      <c r="G21" s="5"/>
    </row>
    <row r="22" spans="1:7" ht="21" hidden="1" x14ac:dyDescent="0.25">
      <c r="A22" s="5"/>
      <c r="B22" s="5"/>
      <c r="D22" s="42"/>
      <c r="E22" s="101"/>
      <c r="F22" s="5"/>
      <c r="G22" s="5"/>
    </row>
    <row r="23" spans="1:7" hidden="1" x14ac:dyDescent="0.25">
      <c r="A23" s="5"/>
      <c r="B23" s="5"/>
      <c r="C23" s="5"/>
      <c r="D23" s="5"/>
      <c r="E23" s="5"/>
      <c r="F23" s="5"/>
      <c r="G23" s="5"/>
    </row>
  </sheetData>
  <sheetProtection algorithmName="SHA-512" hashValue="od9bL2gOi5q+8Z3DRlEAsCuvAdKmrwb3XYdw+2ZitOQdGdtRw7cPBr4O40KSjLbvuc1a5/TvwHtIVRYyOCbABg==" saltValue="SAAFmYkixxs5YbSW1x9FjA==" spinCount="100000" sheet="1" objects="1" scenarios="1"/>
  <protectedRanges>
    <protectedRange sqref="E10" name="Range1"/>
  </protectedRanges>
  <mergeCells count="5">
    <mergeCell ref="E2:E4"/>
    <mergeCell ref="F2:F4"/>
    <mergeCell ref="B14:C14"/>
    <mergeCell ref="B8:C8"/>
    <mergeCell ref="B10:C10"/>
  </mergeCells>
  <dataValidations count="1">
    <dataValidation type="decimal" operator="greaterThan" allowBlank="1" showInputMessage="1" showErrorMessage="1" errorTitle="Numbers Only" error="Please ensure that you only enter positive numbers into this cell" sqref="E10" xr:uid="{548C96F6-1C62-4DD3-9626-3930BC010002}">
      <formula1>-1</formula1>
    </dataValidation>
  </dataValidations>
  <hyperlinks>
    <hyperlink ref="E16" location="ACNC!A1" display="Next" xr:uid="{1CF307EC-424A-4DAF-B676-9C24B7340C38}"/>
    <hyperlink ref="B16" location="Q5a!A1" display="Back" xr:uid="{5B540F29-D3EC-42E0-AC33-C204CC798BC2}"/>
  </hyperlinks>
  <pageMargins left="0.70866141732283472" right="0.70866141732283472" top="0.74803149606299213" bottom="0.74803149606299213" header="0.31496062992125984" footer="0.31496062992125984"/>
  <pageSetup paperSize="9" orientation="landscape" r:id="rId1"/>
  <headerFooter>
    <oddHeader>&amp;L&amp;F</oddHeader>
    <oddFooter>&amp;CPage &amp;P of &amp;N&amp;R&amp;D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BFA2-D3D0-42D6-9408-8A144AEC9511}">
  <sheetPr codeName="Sheet13"/>
  <dimension ref="A1:Q51"/>
  <sheetViews>
    <sheetView showGridLines="0" showRowColHeaders="0" zoomScale="130" zoomScaleNormal="130" zoomScaleSheetLayoutView="130" workbookViewId="0"/>
  </sheetViews>
  <sheetFormatPr defaultColWidth="0" defaultRowHeight="15" zeroHeight="1" x14ac:dyDescent="0.25"/>
  <cols>
    <col min="1" max="1" width="4.28515625" style="1" customWidth="1"/>
    <col min="2" max="2" width="45.7109375" style="1" customWidth="1"/>
    <col min="3" max="3" width="9.28515625" style="1" customWidth="1"/>
    <col min="4" max="4" width="4.28515625" style="1" customWidth="1"/>
    <col min="5" max="11" width="9.28515625" style="1" customWidth="1"/>
    <col min="12" max="12" width="3.7109375" style="1" customWidth="1"/>
    <col min="13" max="13" width="4.28515625" style="1" customWidth="1"/>
    <col min="14" max="17" width="0" style="1" hidden="1" customWidth="1"/>
    <col min="18" max="16384" width="9.28515625" style="1" hidden="1"/>
  </cols>
  <sheetData>
    <row r="1" spans="1:13" x14ac:dyDescent="0.25"/>
    <row r="2" spans="1:13" ht="30" customHeight="1" x14ac:dyDescent="0.3">
      <c r="B2" s="55" t="s">
        <v>6</v>
      </c>
      <c r="C2" s="55"/>
      <c r="D2" s="55"/>
      <c r="E2" s="136"/>
      <c r="F2" s="136"/>
      <c r="H2" s="50"/>
      <c r="I2" s="136" t="e" vm="1">
        <v>#VALUE!</v>
      </c>
      <c r="J2" s="136"/>
      <c r="K2" s="136"/>
    </row>
    <row r="3" spans="1:13" ht="14.45" customHeight="1" x14ac:dyDescent="0.25">
      <c r="B3" s="51" t="s">
        <v>7</v>
      </c>
      <c r="C3" s="51"/>
      <c r="D3" s="51"/>
      <c r="E3" s="136"/>
      <c r="F3" s="136"/>
      <c r="H3" s="50"/>
      <c r="I3" s="136"/>
      <c r="J3" s="136"/>
      <c r="K3" s="136"/>
    </row>
    <row r="4" spans="1:13" ht="14.45" customHeight="1" x14ac:dyDescent="0.25">
      <c r="B4" s="51" t="str">
        <f>'Start!'!B4</f>
        <v>Year Ended 30 April 2025</v>
      </c>
      <c r="C4" s="51"/>
      <c r="D4" s="51"/>
      <c r="E4" s="136"/>
      <c r="F4" s="136"/>
      <c r="H4" s="50"/>
      <c r="I4" s="136"/>
      <c r="J4" s="136"/>
      <c r="K4" s="136"/>
    </row>
    <row r="5" spans="1:13" s="21" customFormat="1" x14ac:dyDescent="0.25">
      <c r="B5" s="52"/>
      <c r="C5" s="52"/>
      <c r="D5" s="52"/>
      <c r="E5" s="52"/>
      <c r="F5" s="53"/>
      <c r="H5" s="54"/>
    </row>
    <row r="6" spans="1:13" x14ac:dyDescent="0.25">
      <c r="A6" s="68"/>
      <c r="B6" s="68"/>
      <c r="C6" s="68"/>
      <c r="D6" s="68"/>
      <c r="E6" s="68"/>
      <c r="F6" s="68"/>
      <c r="G6" s="68"/>
      <c r="H6" s="68"/>
      <c r="I6" s="68"/>
      <c r="J6" s="68"/>
      <c r="K6" s="68"/>
      <c r="L6" s="68"/>
      <c r="M6" s="68"/>
    </row>
    <row r="7" spans="1:13" x14ac:dyDescent="0.25">
      <c r="A7" s="68"/>
      <c r="B7" s="69"/>
      <c r="C7" s="68"/>
      <c r="D7" s="68"/>
      <c r="E7" s="68"/>
      <c r="F7" s="68"/>
      <c r="G7" s="68"/>
      <c r="H7" s="68"/>
      <c r="I7" s="68"/>
      <c r="J7" s="68"/>
      <c r="K7" s="68"/>
      <c r="L7" s="68"/>
      <c r="M7" s="68"/>
    </row>
    <row r="8" spans="1:13" x14ac:dyDescent="0.25">
      <c r="A8" s="68"/>
      <c r="B8" s="69" t="s">
        <v>8</v>
      </c>
      <c r="C8" s="166">
        <f>'Start!'!C8</f>
        <v>0</v>
      </c>
      <c r="D8" s="166"/>
      <c r="E8" s="166"/>
      <c r="F8" s="166"/>
      <c r="G8" s="166"/>
      <c r="H8" s="166"/>
      <c r="I8" s="68"/>
      <c r="J8" s="68"/>
      <c r="K8" s="68"/>
      <c r="L8" s="68"/>
      <c r="M8" s="68"/>
    </row>
    <row r="9" spans="1:13" x14ac:dyDescent="0.25">
      <c r="A9" s="68"/>
      <c r="B9" s="69" t="s">
        <v>11</v>
      </c>
      <c r="C9" s="166" t="str">
        <f>'Start!'!C9</f>
        <v xml:space="preserve"> </v>
      </c>
      <c r="D9" s="166"/>
      <c r="E9" s="166"/>
      <c r="F9" s="166"/>
      <c r="G9" s="166"/>
      <c r="H9" s="166"/>
      <c r="I9" s="68"/>
      <c r="J9" s="68"/>
      <c r="K9" s="68"/>
      <c r="L9" s="68"/>
      <c r="M9" s="68"/>
    </row>
    <row r="10" spans="1:13" x14ac:dyDescent="0.25">
      <c r="A10" s="68"/>
      <c r="B10" s="69" t="s">
        <v>94</v>
      </c>
      <c r="C10" s="105" t="str">
        <f>IF('Q1'!D10&lt;500000,"Small",IF(AND('Q1'!D10&gt;499999,'Q1'!D10&lt;3000000),"Medium","Large"))</f>
        <v>Small</v>
      </c>
      <c r="D10" s="105"/>
      <c r="E10" s="105"/>
      <c r="F10" s="105"/>
      <c r="G10" s="105"/>
      <c r="H10" s="105"/>
      <c r="I10" s="68"/>
      <c r="J10" s="68"/>
      <c r="K10" s="68"/>
      <c r="L10" s="68"/>
      <c r="M10" s="68"/>
    </row>
    <row r="11" spans="1:13" x14ac:dyDescent="0.25">
      <c r="A11" s="68"/>
      <c r="B11" s="68"/>
      <c r="C11" s="68"/>
      <c r="D11" s="68"/>
      <c r="E11" s="68"/>
      <c r="F11" s="68"/>
      <c r="G11" s="68"/>
      <c r="H11" s="68"/>
      <c r="I11" s="68"/>
      <c r="J11" s="68"/>
      <c r="K11" s="68"/>
      <c r="L11" s="68"/>
      <c r="M11" s="68"/>
    </row>
    <row r="12" spans="1:13" ht="15" customHeight="1" x14ac:dyDescent="0.25">
      <c r="A12" s="68"/>
      <c r="B12" s="106" t="s">
        <v>95</v>
      </c>
      <c r="C12" s="68"/>
      <c r="D12" s="68"/>
      <c r="E12" s="68"/>
      <c r="F12" s="68"/>
      <c r="G12" s="68"/>
      <c r="H12" s="68"/>
      <c r="I12" s="68"/>
      <c r="J12" s="68"/>
      <c r="K12" s="68"/>
      <c r="L12" s="68"/>
      <c r="M12" s="68"/>
    </row>
    <row r="13" spans="1:13" ht="15" customHeight="1" x14ac:dyDescent="0.25">
      <c r="A13" s="68"/>
      <c r="B13" s="106"/>
      <c r="C13" s="68"/>
      <c r="D13" s="68"/>
      <c r="E13" s="68"/>
      <c r="F13" s="68"/>
      <c r="G13" s="68"/>
      <c r="H13" s="68"/>
      <c r="I13" s="68"/>
      <c r="J13" s="68"/>
      <c r="K13" s="68"/>
      <c r="L13" s="68"/>
      <c r="M13" s="68"/>
    </row>
    <row r="14" spans="1:13" x14ac:dyDescent="0.25">
      <c r="A14" s="68"/>
      <c r="B14" s="68" t="s">
        <v>96</v>
      </c>
      <c r="C14" s="32" t="s">
        <v>97</v>
      </c>
      <c r="D14" s="68"/>
      <c r="E14" s="68" t="s">
        <v>98</v>
      </c>
      <c r="F14" s="68"/>
      <c r="G14" s="68"/>
      <c r="H14" s="68"/>
      <c r="I14" s="68"/>
      <c r="J14" s="68"/>
      <c r="K14" s="68"/>
      <c r="L14" s="68"/>
      <c r="M14" s="68"/>
    </row>
    <row r="15" spans="1:13" x14ac:dyDescent="0.25">
      <c r="A15" s="68"/>
      <c r="B15" s="68"/>
      <c r="C15" s="32" t="s">
        <v>97</v>
      </c>
      <c r="D15" s="68"/>
      <c r="E15" s="68" t="s">
        <v>99</v>
      </c>
      <c r="F15" s="68"/>
      <c r="G15" s="68"/>
      <c r="H15" s="68"/>
      <c r="I15" s="68"/>
      <c r="J15" s="68"/>
      <c r="K15" s="68"/>
      <c r="L15" s="68"/>
      <c r="M15" s="68"/>
    </row>
    <row r="16" spans="1:13" x14ac:dyDescent="0.25">
      <c r="A16" s="68"/>
      <c r="B16" s="68"/>
      <c r="C16" s="32" t="s">
        <v>97</v>
      </c>
      <c r="D16" s="68"/>
      <c r="E16" s="68" t="s">
        <v>290</v>
      </c>
      <c r="F16" s="68"/>
      <c r="G16" s="68"/>
      <c r="H16" s="68"/>
      <c r="I16" s="68"/>
      <c r="J16" s="68"/>
      <c r="K16" s="68"/>
      <c r="L16" s="68"/>
      <c r="M16" s="68"/>
    </row>
    <row r="17" spans="1:13" x14ac:dyDescent="0.25">
      <c r="A17" s="68"/>
      <c r="B17" s="68" t="s">
        <v>100</v>
      </c>
      <c r="C17" s="32" t="s">
        <v>97</v>
      </c>
      <c r="D17" s="68"/>
      <c r="E17" s="68" t="s">
        <v>101</v>
      </c>
      <c r="F17" s="68"/>
      <c r="G17" s="68"/>
      <c r="H17" s="68"/>
      <c r="I17" s="68"/>
      <c r="J17" s="68"/>
      <c r="K17" s="68"/>
      <c r="L17" s="68"/>
      <c r="M17" s="68"/>
    </row>
    <row r="18" spans="1:13" x14ac:dyDescent="0.25">
      <c r="A18" s="68"/>
      <c r="B18" s="68"/>
      <c r="C18" s="32" t="s">
        <v>97</v>
      </c>
      <c r="D18" s="68"/>
      <c r="E18" s="68" t="s">
        <v>102</v>
      </c>
      <c r="F18" s="68"/>
      <c r="G18" s="68"/>
      <c r="H18" s="68"/>
      <c r="I18" s="68"/>
      <c r="J18" s="68"/>
      <c r="K18" s="68"/>
      <c r="L18" s="68"/>
      <c r="M18" s="68"/>
    </row>
    <row r="19" spans="1:13" x14ac:dyDescent="0.25">
      <c r="A19" s="68"/>
      <c r="B19" s="68"/>
      <c r="C19" s="32" t="s">
        <v>97</v>
      </c>
      <c r="D19" s="68"/>
      <c r="E19" s="68" t="s">
        <v>103</v>
      </c>
      <c r="F19" s="68"/>
      <c r="G19" s="68"/>
      <c r="H19" s="68"/>
      <c r="I19" s="68"/>
      <c r="J19" s="68"/>
      <c r="K19" s="68"/>
      <c r="L19" s="68"/>
      <c r="M19" s="68"/>
    </row>
    <row r="20" spans="1:13" x14ac:dyDescent="0.25">
      <c r="A20" s="68"/>
      <c r="B20" s="68"/>
      <c r="C20" s="32" t="s">
        <v>97</v>
      </c>
      <c r="D20" s="68"/>
      <c r="E20" s="68" t="s">
        <v>104</v>
      </c>
      <c r="F20" s="68"/>
      <c r="G20" s="68"/>
      <c r="H20" s="68"/>
      <c r="I20" s="68"/>
      <c r="J20" s="68"/>
      <c r="K20" s="68"/>
      <c r="L20" s="68"/>
      <c r="M20" s="68"/>
    </row>
    <row r="21" spans="1:13" x14ac:dyDescent="0.25">
      <c r="A21" s="68"/>
      <c r="B21" s="68"/>
      <c r="C21" s="32" t="s">
        <v>97</v>
      </c>
      <c r="D21" s="68"/>
      <c r="E21" s="68" t="s">
        <v>105</v>
      </c>
      <c r="F21" s="68"/>
      <c r="G21" s="68"/>
      <c r="H21" s="68"/>
      <c r="I21" s="68"/>
      <c r="J21" s="68"/>
      <c r="K21" s="68"/>
      <c r="L21" s="68"/>
      <c r="M21" s="68"/>
    </row>
    <row r="22" spans="1:13" x14ac:dyDescent="0.25">
      <c r="A22" s="68"/>
      <c r="B22" s="68" t="s">
        <v>106</v>
      </c>
      <c r="C22" s="32" t="s">
        <v>97</v>
      </c>
      <c r="D22" s="68"/>
      <c r="E22" s="68" t="s">
        <v>107</v>
      </c>
      <c r="F22" s="68"/>
      <c r="G22" s="68"/>
      <c r="H22" s="68"/>
      <c r="I22" s="68"/>
      <c r="J22" s="68"/>
      <c r="K22" s="68"/>
      <c r="L22" s="68"/>
      <c r="M22" s="68"/>
    </row>
    <row r="23" spans="1:13" x14ac:dyDescent="0.25">
      <c r="A23" s="68"/>
      <c r="B23" s="68"/>
      <c r="C23" s="32" t="s">
        <v>97</v>
      </c>
      <c r="D23" s="68"/>
      <c r="E23" s="68" t="s">
        <v>289</v>
      </c>
      <c r="F23" s="68"/>
      <c r="G23" s="68"/>
      <c r="H23" s="68"/>
      <c r="I23" s="68"/>
      <c r="J23" s="68"/>
      <c r="K23" s="68"/>
      <c r="L23" s="68"/>
      <c r="M23" s="68"/>
    </row>
    <row r="24" spans="1:13" x14ac:dyDescent="0.25">
      <c r="A24" s="68"/>
      <c r="B24" s="68"/>
      <c r="C24" s="32" t="s">
        <v>97</v>
      </c>
      <c r="D24" s="68"/>
      <c r="E24" s="68" t="s">
        <v>108</v>
      </c>
      <c r="F24" s="68"/>
      <c r="G24" s="68"/>
      <c r="H24" s="68"/>
      <c r="I24" s="68"/>
      <c r="J24" s="68"/>
      <c r="K24" s="68"/>
      <c r="L24" s="68"/>
      <c r="M24" s="68"/>
    </row>
    <row r="25" spans="1:13" x14ac:dyDescent="0.25">
      <c r="A25" s="68"/>
      <c r="B25" s="68"/>
      <c r="C25" s="32" t="s">
        <v>97</v>
      </c>
      <c r="D25" s="68"/>
      <c r="E25" s="68" t="s">
        <v>109</v>
      </c>
      <c r="F25" s="68"/>
      <c r="G25" s="68"/>
      <c r="H25" s="68"/>
      <c r="I25" s="68"/>
      <c r="J25" s="68"/>
      <c r="K25" s="68"/>
      <c r="L25" s="68"/>
      <c r="M25" s="68"/>
    </row>
    <row r="26" spans="1:13" x14ac:dyDescent="0.25">
      <c r="A26" s="68"/>
      <c r="B26" s="68"/>
      <c r="C26" s="32" t="s">
        <v>97</v>
      </c>
      <c r="D26" s="68"/>
      <c r="E26" s="68" t="s">
        <v>110</v>
      </c>
      <c r="F26" s="68"/>
      <c r="G26" s="68"/>
      <c r="H26" s="68"/>
      <c r="I26" s="68"/>
      <c r="J26" s="68"/>
      <c r="K26" s="68"/>
      <c r="L26" s="68"/>
      <c r="M26" s="68"/>
    </row>
    <row r="27" spans="1:13" x14ac:dyDescent="0.25">
      <c r="A27" s="68"/>
      <c r="B27" s="68"/>
      <c r="C27" s="32" t="s">
        <v>97</v>
      </c>
      <c r="D27" s="68"/>
      <c r="E27" s="68" t="s">
        <v>291</v>
      </c>
      <c r="F27" s="68"/>
      <c r="G27" s="68"/>
      <c r="H27" s="68"/>
      <c r="I27" s="68"/>
      <c r="J27" s="68"/>
      <c r="K27" s="68"/>
      <c r="L27" s="68"/>
      <c r="M27" s="68"/>
    </row>
    <row r="28" spans="1:13" x14ac:dyDescent="0.25">
      <c r="A28" s="68"/>
      <c r="B28" s="68"/>
      <c r="C28" s="32" t="s">
        <v>97</v>
      </c>
      <c r="D28" s="68"/>
      <c r="E28" s="68" t="s">
        <v>111</v>
      </c>
      <c r="F28" s="68"/>
      <c r="G28" s="68"/>
      <c r="H28" s="68"/>
      <c r="I28" s="68"/>
      <c r="J28" s="68"/>
      <c r="K28" s="68"/>
      <c r="L28" s="68"/>
      <c r="M28" s="68"/>
    </row>
    <row r="29" spans="1:13" x14ac:dyDescent="0.25">
      <c r="A29" s="68"/>
      <c r="B29" s="68" t="s">
        <v>112</v>
      </c>
      <c r="C29" s="32" t="s">
        <v>97</v>
      </c>
      <c r="D29" s="68"/>
      <c r="E29" s="68" t="s">
        <v>113</v>
      </c>
      <c r="F29" s="68"/>
      <c r="G29" s="68"/>
      <c r="H29" s="68"/>
      <c r="I29" s="68"/>
      <c r="J29" s="68"/>
      <c r="K29" s="68"/>
      <c r="L29" s="68"/>
      <c r="M29" s="68"/>
    </row>
    <row r="30" spans="1:13" x14ac:dyDescent="0.25">
      <c r="A30" s="68"/>
      <c r="B30" s="68"/>
      <c r="C30" s="32" t="s">
        <v>97</v>
      </c>
      <c r="D30" s="68"/>
      <c r="E30" s="68" t="s">
        <v>114</v>
      </c>
      <c r="F30" s="68"/>
      <c r="G30" s="68"/>
      <c r="H30" s="68"/>
      <c r="I30" s="68"/>
      <c r="J30" s="68"/>
      <c r="K30" s="68"/>
      <c r="L30" s="68"/>
      <c r="M30" s="68"/>
    </row>
    <row r="31" spans="1:13" x14ac:dyDescent="0.25">
      <c r="A31" s="68"/>
      <c r="B31" s="68"/>
      <c r="C31" s="32" t="s">
        <v>97</v>
      </c>
      <c r="D31" s="68"/>
      <c r="E31" s="68" t="s">
        <v>115</v>
      </c>
      <c r="F31" s="68"/>
      <c r="G31" s="68"/>
      <c r="H31" s="68"/>
      <c r="I31" s="68"/>
      <c r="J31" s="68"/>
      <c r="K31" s="68"/>
      <c r="L31" s="68"/>
      <c r="M31" s="68"/>
    </row>
    <row r="32" spans="1:13" x14ac:dyDescent="0.25">
      <c r="A32" s="68"/>
      <c r="B32" s="68"/>
      <c r="C32" s="32" t="s">
        <v>97</v>
      </c>
      <c r="D32" s="68"/>
      <c r="E32" s="68" t="s">
        <v>116</v>
      </c>
      <c r="F32" s="68"/>
      <c r="G32" s="68"/>
      <c r="H32" s="68"/>
      <c r="I32" s="68"/>
      <c r="J32" s="68"/>
      <c r="K32" s="68"/>
      <c r="L32" s="68"/>
      <c r="M32" s="68"/>
    </row>
    <row r="33" spans="1:13" x14ac:dyDescent="0.25">
      <c r="A33" s="68"/>
      <c r="B33" s="68"/>
      <c r="C33" s="32" t="s">
        <v>97</v>
      </c>
      <c r="D33" s="68"/>
      <c r="E33" s="68" t="s">
        <v>117</v>
      </c>
      <c r="F33" s="68"/>
      <c r="G33" s="68"/>
      <c r="H33" s="68"/>
      <c r="I33" s="68"/>
      <c r="J33" s="68"/>
      <c r="K33" s="68"/>
      <c r="L33" s="68"/>
      <c r="M33" s="68"/>
    </row>
    <row r="34" spans="1:13" x14ac:dyDescent="0.25">
      <c r="A34" s="68"/>
      <c r="B34" s="68"/>
      <c r="C34" s="32" t="s">
        <v>97</v>
      </c>
      <c r="D34" s="68"/>
      <c r="E34" s="68" t="s">
        <v>118</v>
      </c>
      <c r="F34" s="68"/>
      <c r="G34" s="68"/>
      <c r="H34" s="68"/>
      <c r="I34" s="68"/>
      <c r="J34" s="68"/>
      <c r="K34" s="68"/>
      <c r="L34" s="68"/>
      <c r="M34" s="68"/>
    </row>
    <row r="35" spans="1:13" x14ac:dyDescent="0.25">
      <c r="A35" s="68"/>
      <c r="B35" s="68"/>
      <c r="C35" s="32" t="s">
        <v>97</v>
      </c>
      <c r="D35" s="68"/>
      <c r="E35" s="68" t="s">
        <v>119</v>
      </c>
      <c r="F35" s="68"/>
      <c r="G35" s="68"/>
      <c r="H35" s="68"/>
      <c r="I35" s="68"/>
      <c r="J35" s="68"/>
      <c r="K35" s="68"/>
      <c r="L35" s="68"/>
      <c r="M35" s="68"/>
    </row>
    <row r="36" spans="1:13" x14ac:dyDescent="0.25">
      <c r="A36" s="68"/>
      <c r="B36" s="68"/>
      <c r="C36" s="32" t="s">
        <v>97</v>
      </c>
      <c r="D36" s="68"/>
      <c r="E36" s="68" t="s">
        <v>120</v>
      </c>
      <c r="F36" s="68"/>
      <c r="G36" s="68"/>
      <c r="H36" s="68"/>
      <c r="I36" s="68"/>
      <c r="J36" s="68"/>
      <c r="K36" s="68"/>
      <c r="L36" s="68"/>
      <c r="M36" s="68"/>
    </row>
    <row r="37" spans="1:13" x14ac:dyDescent="0.25">
      <c r="A37" s="68"/>
      <c r="B37" s="68"/>
      <c r="C37" s="32" t="s">
        <v>97</v>
      </c>
      <c r="D37" s="68"/>
      <c r="E37" s="68" t="s">
        <v>121</v>
      </c>
      <c r="F37" s="68"/>
      <c r="G37" s="68"/>
      <c r="H37" s="68"/>
      <c r="I37" s="68"/>
      <c r="J37" s="68"/>
      <c r="K37" s="68"/>
      <c r="L37" s="68"/>
      <c r="M37" s="68"/>
    </row>
    <row r="38" spans="1:13" x14ac:dyDescent="0.25">
      <c r="A38" s="68"/>
      <c r="B38" s="68"/>
      <c r="C38" s="32" t="s">
        <v>97</v>
      </c>
      <c r="D38" s="68"/>
      <c r="E38" s="68" t="s">
        <v>122</v>
      </c>
      <c r="F38" s="68"/>
      <c r="G38" s="68"/>
      <c r="H38" s="68"/>
      <c r="I38" s="68"/>
      <c r="J38" s="68"/>
      <c r="K38" s="68"/>
      <c r="L38" s="68"/>
      <c r="M38" s="68"/>
    </row>
    <row r="39" spans="1:13" x14ac:dyDescent="0.25">
      <c r="A39" s="68"/>
      <c r="B39" s="68" t="s">
        <v>123</v>
      </c>
      <c r="C39" s="32" t="s">
        <v>97</v>
      </c>
      <c r="D39" s="68"/>
      <c r="E39" s="68" t="s">
        <v>124</v>
      </c>
      <c r="F39" s="68"/>
      <c r="G39" s="68"/>
      <c r="H39" s="68"/>
      <c r="I39" s="68"/>
      <c r="J39" s="68"/>
      <c r="K39" s="68"/>
      <c r="L39" s="68"/>
      <c r="M39" s="68"/>
    </row>
    <row r="40" spans="1:13" x14ac:dyDescent="0.25">
      <c r="A40" s="68"/>
      <c r="B40" s="68"/>
      <c r="C40" s="32" t="s">
        <v>97</v>
      </c>
      <c r="D40" s="68"/>
      <c r="E40" s="68" t="s">
        <v>125</v>
      </c>
      <c r="F40" s="68"/>
      <c r="G40" s="68"/>
      <c r="H40" s="68"/>
      <c r="I40" s="68"/>
      <c r="J40" s="68"/>
      <c r="K40" s="68"/>
      <c r="L40" s="68"/>
      <c r="M40" s="68"/>
    </row>
    <row r="41" spans="1:13" x14ac:dyDescent="0.25">
      <c r="A41" s="68"/>
      <c r="B41" s="68"/>
      <c r="C41" s="32" t="s">
        <v>97</v>
      </c>
      <c r="D41" s="68"/>
      <c r="E41" s="68" t="s">
        <v>126</v>
      </c>
      <c r="F41" s="68"/>
      <c r="G41" s="68"/>
      <c r="H41" s="68"/>
      <c r="I41" s="68"/>
      <c r="J41" s="68"/>
      <c r="K41" s="68"/>
      <c r="L41" s="68"/>
      <c r="M41" s="68"/>
    </row>
    <row r="42" spans="1:13" x14ac:dyDescent="0.25">
      <c r="A42" s="68"/>
      <c r="B42" s="68"/>
      <c r="C42" s="32" t="s">
        <v>127</v>
      </c>
      <c r="D42" s="68"/>
      <c r="E42" s="68" t="s">
        <v>128</v>
      </c>
      <c r="F42" s="68"/>
      <c r="G42" s="68"/>
      <c r="H42" s="68"/>
      <c r="I42" s="68"/>
      <c r="J42" s="68"/>
      <c r="K42" s="68"/>
      <c r="L42" s="68"/>
      <c r="M42" s="68"/>
    </row>
    <row r="43" spans="1:13" x14ac:dyDescent="0.25">
      <c r="A43" s="68"/>
      <c r="B43" s="68"/>
      <c r="C43" s="68"/>
      <c r="D43" s="78"/>
      <c r="E43" s="167"/>
      <c r="F43" s="168"/>
      <c r="G43" s="168"/>
      <c r="H43" s="168"/>
      <c r="I43" s="168"/>
      <c r="J43" s="168"/>
      <c r="K43" s="168"/>
      <c r="L43" s="169"/>
      <c r="M43" s="68"/>
    </row>
    <row r="44" spans="1:13" x14ac:dyDescent="0.25">
      <c r="A44" s="68"/>
      <c r="B44" s="68"/>
      <c r="C44" s="68"/>
      <c r="D44" s="78"/>
      <c r="E44" s="78"/>
      <c r="F44" s="78"/>
      <c r="G44" s="78"/>
      <c r="H44" s="78"/>
      <c r="I44" s="78"/>
      <c r="J44" s="78"/>
      <c r="K44" s="78"/>
      <c r="L44" s="68"/>
      <c r="M44" s="68"/>
    </row>
    <row r="45" spans="1:13" ht="30" customHeight="1" x14ac:dyDescent="0.25">
      <c r="A45" s="68"/>
      <c r="B45" s="102" t="s">
        <v>129</v>
      </c>
      <c r="C45" s="15"/>
      <c r="D45" s="107"/>
      <c r="E45" s="165" t="s">
        <v>130</v>
      </c>
      <c r="F45" s="165"/>
      <c r="G45" s="165"/>
      <c r="H45" s="165"/>
      <c r="I45" s="165"/>
      <c r="J45" s="165"/>
      <c r="K45" s="165"/>
      <c r="L45" s="165"/>
      <c r="M45" s="68"/>
    </row>
    <row r="46" spans="1:13" x14ac:dyDescent="0.25">
      <c r="A46" s="68"/>
      <c r="B46" s="68"/>
      <c r="C46" s="68"/>
      <c r="D46" s="68"/>
      <c r="E46" s="68"/>
      <c r="F46" s="68"/>
      <c r="G46" s="68"/>
      <c r="H46" s="68"/>
      <c r="I46" s="68"/>
      <c r="J46" s="68"/>
      <c r="K46" s="68"/>
      <c r="L46" s="68"/>
      <c r="M46" s="68"/>
    </row>
    <row r="47" spans="1:13" x14ac:dyDescent="0.25">
      <c r="A47" s="68"/>
      <c r="B47" s="68"/>
      <c r="C47" s="68"/>
      <c r="D47" s="68"/>
      <c r="E47" s="68"/>
      <c r="F47" s="68"/>
      <c r="G47" s="68"/>
      <c r="H47" s="68"/>
      <c r="I47" s="68"/>
      <c r="J47" s="68"/>
      <c r="K47" s="68"/>
      <c r="L47" s="68"/>
      <c r="M47" s="68"/>
    </row>
    <row r="48" spans="1:13" ht="36.75" customHeight="1" x14ac:dyDescent="0.25">
      <c r="A48" s="68"/>
      <c r="B48" s="156" t="s">
        <v>131</v>
      </c>
      <c r="C48" s="156"/>
      <c r="D48" s="156"/>
      <c r="E48" s="156"/>
      <c r="F48" s="156"/>
      <c r="G48" s="156"/>
      <c r="H48" s="156"/>
      <c r="I48" s="156"/>
      <c r="J48" s="156"/>
      <c r="K48" s="156"/>
      <c r="L48" s="68"/>
      <c r="M48" s="68"/>
    </row>
    <row r="49" spans="1:13" x14ac:dyDescent="0.25">
      <c r="A49" s="68"/>
      <c r="B49" s="68"/>
      <c r="C49" s="68"/>
      <c r="D49" s="68"/>
      <c r="E49" s="68"/>
      <c r="F49" s="68"/>
      <c r="G49" s="68"/>
      <c r="H49" s="68"/>
      <c r="I49" s="68"/>
      <c r="J49" s="68"/>
      <c r="K49" s="68"/>
      <c r="L49" s="68"/>
      <c r="M49" s="68"/>
    </row>
    <row r="50" spans="1:13" ht="36.75" customHeight="1" x14ac:dyDescent="0.25">
      <c r="A50" s="68"/>
      <c r="B50" s="94" t="s">
        <v>13</v>
      </c>
      <c r="C50" s="68"/>
      <c r="D50" s="68"/>
      <c r="E50" s="68"/>
      <c r="F50" s="68"/>
      <c r="G50" s="68"/>
      <c r="H50" s="68"/>
      <c r="I50" s="68"/>
      <c r="J50" s="68"/>
      <c r="K50" s="68"/>
      <c r="L50" s="68"/>
      <c r="M50" s="68"/>
    </row>
    <row r="51" spans="1:13" x14ac:dyDescent="0.25">
      <c r="A51" s="68"/>
      <c r="B51" s="68"/>
      <c r="C51" s="68"/>
      <c r="D51" s="68"/>
      <c r="E51" s="68"/>
      <c r="F51" s="68"/>
      <c r="G51" s="68"/>
      <c r="H51" s="68"/>
      <c r="I51" s="68"/>
      <c r="J51" s="68"/>
      <c r="K51" s="68"/>
      <c r="L51" s="68"/>
      <c r="M51" s="68"/>
    </row>
  </sheetData>
  <sheetProtection algorithmName="SHA-512" hashValue="z6V0Obym7LHkn/1zkwtwtTST2+um/NMs8ihxEGMJVOIV1JZ3k79XmRHboivsxz3l56IQ1l5LJx+SbJ/5D1pBhQ==" saltValue="r+d6Ri3/iNj9EVrn4Q1OVA==" spinCount="100000" sheet="1" objects="1" scenarios="1"/>
  <protectedRanges>
    <protectedRange sqref="E43:L43 C45 C14:C42" name="Range1"/>
  </protectedRanges>
  <mergeCells count="8">
    <mergeCell ref="E2:E4"/>
    <mergeCell ref="F2:F4"/>
    <mergeCell ref="I2:K4"/>
    <mergeCell ref="E45:L45"/>
    <mergeCell ref="B48:K48"/>
    <mergeCell ref="C8:H8"/>
    <mergeCell ref="C9:H9"/>
    <mergeCell ref="E43:L43"/>
  </mergeCells>
  <hyperlinks>
    <hyperlink ref="B48:C48" location="ACNC!A1" display="Next" xr:uid="{43EA4F89-D060-40CB-B77B-CBC1DB3DE674}"/>
    <hyperlink ref="B48:K48" location="'End!'!A1" display="Congratulations, you are done! Continue to Assesment Summary Page" xr:uid="{E225BCF7-A4E9-41B5-923D-98CF767C361B}"/>
    <hyperlink ref="B50" location="'Q6'!A1" display="&lt; Back" xr:uid="{F7BA6713-92B5-4DA4-8A81-E9C5EABD771E}"/>
  </hyperlinks>
  <pageMargins left="0.70866141732283472" right="0.70866141732283472" top="0.74803149606299213" bottom="0.74803149606299213" header="0.31496062992125984" footer="0.31496062992125984"/>
  <pageSetup paperSize="9" scale="95" orientation="landscape" r:id="rId1"/>
  <headerFooter>
    <oddHeader>&amp;L&amp;F</oddHeader>
    <oddFooter>&amp;CPage &amp;P of &amp;N&amp;R&amp;D</oddFooter>
  </headerFooter>
  <rowBreaks count="1" manualBreakCount="1">
    <brk id="2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52E8160-0554-4BCD-ADA3-035118B3F900}">
          <x14:formula1>
            <xm:f>'Dropdown Data'!$D$1:$D$2</xm:f>
          </x14:formula1>
          <xm:sqref>C14:C42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E79B-AB89-4F23-BF4C-5D8D175B226E}">
  <sheetPr codeName="Sheet14"/>
  <dimension ref="A1:L53"/>
  <sheetViews>
    <sheetView showGridLines="0" showRowColHeaders="0" topLeftCell="A29" zoomScale="130" zoomScaleNormal="130" zoomScaleSheetLayoutView="130" workbookViewId="0">
      <selection activeCell="G20" sqref="G20"/>
    </sheetView>
  </sheetViews>
  <sheetFormatPr defaultColWidth="0" defaultRowHeight="15" zeroHeight="1" x14ac:dyDescent="0.25"/>
  <cols>
    <col min="1" max="1" width="3.7109375" customWidth="1"/>
    <col min="2" max="2" width="5.7109375" style="14" customWidth="1"/>
    <col min="3" max="4" width="37.140625" customWidth="1"/>
    <col min="5" max="7" width="15.7109375" style="37" customWidth="1"/>
    <col min="8" max="8" width="3.7109375" style="37" customWidth="1"/>
    <col min="9" max="10" width="12.5703125" hidden="1" customWidth="1"/>
    <col min="11" max="11" width="12.5703125" style="37" hidden="1" customWidth="1"/>
    <col min="12" max="16384" width="9.28515625" hidden="1"/>
  </cols>
  <sheetData>
    <row r="1" spans="1:12" s="1" customFormat="1" x14ac:dyDescent="0.25"/>
    <row r="2" spans="1:12" s="1" customFormat="1" ht="30" customHeight="1" x14ac:dyDescent="0.3">
      <c r="B2" s="135" t="s">
        <v>6</v>
      </c>
      <c r="C2" s="135"/>
      <c r="D2" s="55"/>
      <c r="E2" s="55"/>
      <c r="F2" s="136" t="e" vm="1">
        <v>#VALUE!</v>
      </c>
      <c r="G2" s="136"/>
      <c r="I2" s="50"/>
      <c r="J2" s="136" t="e" vm="1">
        <v>#VALUE!</v>
      </c>
      <c r="K2" s="136"/>
      <c r="L2" s="136"/>
    </row>
    <row r="3" spans="1:12" s="1" customFormat="1" ht="14.45" customHeight="1" x14ac:dyDescent="0.25">
      <c r="B3" s="137" t="s">
        <v>7</v>
      </c>
      <c r="C3" s="137"/>
      <c r="D3" s="51"/>
      <c r="E3" s="51"/>
      <c r="F3" s="136"/>
      <c r="G3" s="136"/>
      <c r="I3" s="50"/>
      <c r="J3" s="136"/>
      <c r="K3" s="136"/>
      <c r="L3" s="136"/>
    </row>
    <row r="4" spans="1:12" s="1" customFormat="1" ht="14.45" customHeight="1" x14ac:dyDescent="0.25">
      <c r="B4" s="137" t="str">
        <f>'Start!'!B4</f>
        <v>Year Ended 30 April 2025</v>
      </c>
      <c r="C4" s="137"/>
      <c r="D4" s="51"/>
      <c r="E4" s="51"/>
      <c r="F4" s="136"/>
      <c r="G4" s="136"/>
      <c r="I4" s="50"/>
      <c r="J4" s="136"/>
      <c r="K4" s="136"/>
      <c r="L4" s="136"/>
    </row>
    <row r="5" spans="1:12" s="21" customFormat="1" x14ac:dyDescent="0.25">
      <c r="B5" s="52"/>
      <c r="C5" s="52"/>
      <c r="D5" s="52"/>
      <c r="E5" s="52"/>
      <c r="F5" s="52"/>
      <c r="G5" s="53"/>
      <c r="I5" s="54"/>
    </row>
    <row r="6" spans="1:12" x14ac:dyDescent="0.25">
      <c r="A6" s="1"/>
      <c r="B6" s="4"/>
      <c r="C6" s="1"/>
      <c r="D6" s="1"/>
      <c r="E6" s="2"/>
      <c r="F6" s="2"/>
      <c r="G6" s="2"/>
      <c r="H6" s="2"/>
    </row>
    <row r="7" spans="1:12" ht="18.75" x14ac:dyDescent="0.3">
      <c r="A7" s="170" t="s">
        <v>132</v>
      </c>
      <c r="B7" s="170"/>
      <c r="C7" s="170"/>
      <c r="D7" s="170"/>
      <c r="E7" s="170"/>
      <c r="F7" s="170"/>
      <c r="G7" s="170"/>
      <c r="H7" s="170"/>
    </row>
    <row r="8" spans="1:12" x14ac:dyDescent="0.25">
      <c r="A8" s="1"/>
      <c r="B8" s="4"/>
      <c r="C8" s="1"/>
      <c r="D8" s="1"/>
      <c r="E8" s="2"/>
      <c r="F8" s="2"/>
      <c r="G8" s="2"/>
      <c r="H8" s="2"/>
    </row>
    <row r="9" spans="1:12" x14ac:dyDescent="0.25">
      <c r="A9" s="1"/>
      <c r="B9" s="16" t="s">
        <v>133</v>
      </c>
      <c r="C9" s="22"/>
      <c r="D9" s="22"/>
      <c r="E9" s="174">
        <f>'Start!'!C8</f>
        <v>0</v>
      </c>
      <c r="F9" s="175"/>
      <c r="G9" s="176"/>
      <c r="H9" s="2"/>
    </row>
    <row r="10" spans="1:12" x14ac:dyDescent="0.25">
      <c r="A10" s="1"/>
      <c r="B10" s="1"/>
      <c r="C10" s="1"/>
      <c r="D10" s="1"/>
      <c r="E10" s="1"/>
      <c r="F10" s="1"/>
      <c r="G10" s="1"/>
      <c r="H10" s="1"/>
    </row>
    <row r="11" spans="1:12" x14ac:dyDescent="0.25">
      <c r="A11" s="1"/>
      <c r="B11" s="4" t="s">
        <v>134</v>
      </c>
      <c r="C11" s="1"/>
      <c r="D11" s="1"/>
      <c r="E11" s="1"/>
      <c r="F11" s="1"/>
      <c r="G11" s="1"/>
      <c r="H11" s="2"/>
    </row>
    <row r="12" spans="1:12" x14ac:dyDescent="0.25">
      <c r="A12" s="1"/>
      <c r="B12" s="110" t="s">
        <v>135</v>
      </c>
      <c r="C12" s="17" t="s">
        <v>136</v>
      </c>
      <c r="D12" s="17"/>
      <c r="E12" s="177">
        <f>'Q1'!D10</f>
        <v>0</v>
      </c>
      <c r="F12" s="177"/>
      <c r="G12" s="177"/>
      <c r="H12" s="2"/>
    </row>
    <row r="13" spans="1:12" x14ac:dyDescent="0.25">
      <c r="A13" s="1"/>
      <c r="B13" s="110" t="s">
        <v>137</v>
      </c>
      <c r="C13" s="17" t="s">
        <v>138</v>
      </c>
      <c r="D13" s="17"/>
      <c r="E13" s="177">
        <f>'Q6'!E10</f>
        <v>0</v>
      </c>
      <c r="F13" s="177"/>
      <c r="G13" s="177"/>
      <c r="H13" s="2"/>
    </row>
    <row r="14" spans="1:12" x14ac:dyDescent="0.25">
      <c r="A14" s="1"/>
      <c r="B14" s="111"/>
      <c r="C14" s="17" t="s">
        <v>139</v>
      </c>
      <c r="D14" s="17"/>
      <c r="E14" s="177">
        <f>E12-E13</f>
        <v>0</v>
      </c>
      <c r="F14" s="177"/>
      <c r="G14" s="177"/>
      <c r="H14" s="2"/>
    </row>
    <row r="15" spans="1:12" x14ac:dyDescent="0.25">
      <c r="A15" s="1"/>
      <c r="C15" s="1"/>
      <c r="D15" s="1"/>
      <c r="E15" s="1" t="s">
        <v>140</v>
      </c>
      <c r="F15" s="1"/>
      <c r="G15" s="1"/>
      <c r="H15" s="2"/>
    </row>
    <row r="16" spans="1:12" x14ac:dyDescent="0.25">
      <c r="A16" s="1"/>
      <c r="B16" s="1"/>
      <c r="C16" s="1"/>
      <c r="D16" s="1"/>
      <c r="E16" s="1"/>
      <c r="F16" s="1"/>
      <c r="G16" s="1"/>
      <c r="H16" s="2"/>
    </row>
    <row r="17" spans="1:11" ht="45" customHeight="1" x14ac:dyDescent="0.25">
      <c r="A17" s="1"/>
      <c r="B17" s="178" t="s">
        <v>141</v>
      </c>
      <c r="C17" s="178"/>
      <c r="D17" s="178"/>
      <c r="E17" s="178"/>
      <c r="F17" s="178"/>
      <c r="G17" s="178"/>
      <c r="H17" s="2"/>
      <c r="K17" s="38"/>
    </row>
    <row r="18" spans="1:11" x14ac:dyDescent="0.25">
      <c r="A18" s="1"/>
      <c r="B18" s="1"/>
      <c r="C18" s="1"/>
      <c r="D18" s="1"/>
      <c r="E18" s="1"/>
      <c r="F18" s="1"/>
      <c r="G18" s="1"/>
      <c r="H18" s="9"/>
      <c r="K18" s="38"/>
    </row>
    <row r="19" spans="1:11" ht="30" x14ac:dyDescent="0.25">
      <c r="A19" s="1"/>
      <c r="B19" s="25" t="s">
        <v>142</v>
      </c>
      <c r="C19" s="1"/>
      <c r="D19" s="1"/>
      <c r="E19" s="34" t="s">
        <v>143</v>
      </c>
      <c r="F19" s="35" t="s">
        <v>30</v>
      </c>
      <c r="G19" s="131" t="s">
        <v>153</v>
      </c>
      <c r="H19" s="9"/>
      <c r="K19" s="38"/>
    </row>
    <row r="20" spans="1:11" x14ac:dyDescent="0.25">
      <c r="A20" s="1"/>
      <c r="B20" s="110" t="s">
        <v>145</v>
      </c>
      <c r="C20" s="36" t="s">
        <v>146</v>
      </c>
      <c r="D20" s="36"/>
      <c r="E20" s="40">
        <f>Q2a!D12+Q2a!D14+Q2a!D16</f>
        <v>0</v>
      </c>
      <c r="F20" s="40">
        <f>Q2a!E12+Q2a!E14+Q2a!E16</f>
        <v>0</v>
      </c>
      <c r="G20" s="40">
        <f>Q2a!E18</f>
        <v>0</v>
      </c>
      <c r="H20" s="2"/>
      <c r="K20" s="38"/>
    </row>
    <row r="21" spans="1:11" x14ac:dyDescent="0.25">
      <c r="A21" s="1"/>
      <c r="B21" s="112" t="s">
        <v>147</v>
      </c>
      <c r="C21" s="36" t="s">
        <v>148</v>
      </c>
      <c r="D21" s="36"/>
      <c r="E21" s="40">
        <f>Q3a!E10</f>
        <v>0</v>
      </c>
      <c r="F21" s="40">
        <f>Q3a!E12</f>
        <v>0</v>
      </c>
      <c r="G21" s="40">
        <f>IF(E21-Q3a!E12&lt;0,0,E21-Q3a!E12)</f>
        <v>0</v>
      </c>
      <c r="H21" s="2"/>
      <c r="K21" s="38"/>
    </row>
    <row r="22" spans="1:11" x14ac:dyDescent="0.25">
      <c r="A22" s="1"/>
      <c r="B22" s="132" t="s">
        <v>298</v>
      </c>
      <c r="C22" s="1"/>
      <c r="D22" s="1"/>
      <c r="E22" s="9"/>
      <c r="F22" s="9"/>
      <c r="G22" s="9"/>
      <c r="H22" s="9"/>
      <c r="K22" s="38"/>
    </row>
    <row r="23" spans="1:11" x14ac:dyDescent="0.25">
      <c r="A23" s="1"/>
      <c r="B23" s="133"/>
      <c r="C23" s="1"/>
      <c r="D23" s="1"/>
      <c r="E23" s="9"/>
      <c r="F23" s="9"/>
      <c r="G23" s="9"/>
      <c r="H23" s="9"/>
      <c r="K23" s="38"/>
    </row>
    <row r="24" spans="1:11" x14ac:dyDescent="0.25">
      <c r="A24" s="1"/>
      <c r="B24" s="1" t="s">
        <v>149</v>
      </c>
      <c r="C24" s="1"/>
      <c r="D24" s="1"/>
      <c r="E24" s="9"/>
      <c r="F24" s="9"/>
      <c r="G24" s="9"/>
      <c r="H24" s="9"/>
      <c r="K24" s="38"/>
    </row>
    <row r="25" spans="1:11" x14ac:dyDescent="0.25">
      <c r="A25" s="1"/>
      <c r="B25" s="1"/>
      <c r="C25" s="1"/>
      <c r="D25" s="1"/>
      <c r="E25" s="9"/>
      <c r="F25" s="9"/>
      <c r="G25" s="9"/>
      <c r="H25" s="9"/>
      <c r="K25" s="38"/>
    </row>
    <row r="26" spans="1:11" x14ac:dyDescent="0.25">
      <c r="A26" s="1"/>
      <c r="B26" s="110" t="s">
        <v>150</v>
      </c>
      <c r="C26" s="36" t="s">
        <v>151</v>
      </c>
      <c r="D26" s="17"/>
      <c r="E26" s="181">
        <f>Q4a!F12+Q4a!F15+Q4a!F18+Q4a!F21+Q4a!F24+Q4a!F28+Q4a!F32+Q4a!F36+Q4a!F40+Q4a!F44</f>
        <v>0</v>
      </c>
      <c r="F26" s="182"/>
      <c r="G26" s="183"/>
      <c r="H26" s="9"/>
      <c r="K26" s="38"/>
    </row>
    <row r="27" spans="1:11" x14ac:dyDescent="0.25">
      <c r="A27" s="1"/>
      <c r="B27" s="112" t="s">
        <v>152</v>
      </c>
      <c r="C27" s="36" t="s">
        <v>153</v>
      </c>
      <c r="D27" s="36"/>
      <c r="E27" s="180">
        <f>Q5a!F11+Q5a!F15+Q5a!F19+Q5a!F22+Q5a!F26+Q5a!F29+Q5a!F32+Q5a!F35+Q5a!F38</f>
        <v>0</v>
      </c>
      <c r="F27" s="180"/>
      <c r="G27" s="180"/>
      <c r="H27" s="2"/>
    </row>
    <row r="28" spans="1:11" x14ac:dyDescent="0.25">
      <c r="A28" s="2"/>
      <c r="B28" s="9"/>
      <c r="C28" s="2"/>
      <c r="D28" s="2"/>
      <c r="E28" s="2"/>
      <c r="F28" s="2"/>
      <c r="G28" s="2"/>
      <c r="H28" s="2"/>
    </row>
    <row r="29" spans="1:11" ht="30" customHeight="1" x14ac:dyDescent="0.25">
      <c r="A29" s="2"/>
      <c r="B29" s="184" t="s">
        <v>154</v>
      </c>
      <c r="C29" s="184"/>
      <c r="D29" s="184"/>
      <c r="E29" s="184"/>
      <c r="F29" s="184"/>
      <c r="G29" s="184"/>
      <c r="H29" s="2"/>
    </row>
    <row r="30" spans="1:11" x14ac:dyDescent="0.25">
      <c r="A30" s="2"/>
      <c r="B30" s="4" t="s">
        <v>155</v>
      </c>
      <c r="C30" s="2"/>
      <c r="D30" s="2"/>
      <c r="E30" s="181">
        <f>E13-E27</f>
        <v>0</v>
      </c>
      <c r="F30" s="182"/>
      <c r="G30" s="183"/>
      <c r="H30" s="2"/>
    </row>
    <row r="31" spans="1:11" x14ac:dyDescent="0.25">
      <c r="A31" s="1"/>
      <c r="B31" s="1"/>
      <c r="C31" s="1"/>
      <c r="D31" s="1"/>
      <c r="E31" s="1"/>
      <c r="F31" s="1"/>
      <c r="G31" s="1"/>
      <c r="H31" s="2"/>
    </row>
    <row r="32" spans="1:11" x14ac:dyDescent="0.25">
      <c r="A32" s="1"/>
      <c r="B32" s="1"/>
      <c r="C32" s="1"/>
      <c r="D32" s="1"/>
      <c r="E32" s="1"/>
      <c r="F32" s="1"/>
      <c r="G32" s="1"/>
      <c r="H32" s="2"/>
    </row>
    <row r="33" spans="1:9" x14ac:dyDescent="0.25">
      <c r="A33" s="1"/>
      <c r="B33" s="24" t="s">
        <v>156</v>
      </c>
      <c r="C33" s="18"/>
      <c r="D33" s="18"/>
      <c r="E33" s="26"/>
      <c r="F33" s="9"/>
      <c r="G33" s="9"/>
      <c r="H33" s="2"/>
    </row>
    <row r="34" spans="1:9" x14ac:dyDescent="0.25">
      <c r="A34" s="1"/>
      <c r="B34" s="19"/>
      <c r="C34" s="1" t="s">
        <v>157</v>
      </c>
      <c r="D34" s="1"/>
      <c r="E34" s="27">
        <f>E12</f>
        <v>0</v>
      </c>
      <c r="F34" s="1"/>
      <c r="G34" s="1"/>
      <c r="H34" s="9"/>
    </row>
    <row r="35" spans="1:9" x14ac:dyDescent="0.25">
      <c r="A35" s="1"/>
      <c r="B35" s="19"/>
      <c r="C35" s="1" t="s">
        <v>158</v>
      </c>
      <c r="D35" s="1"/>
      <c r="E35" s="27">
        <f>-E21</f>
        <v>0</v>
      </c>
      <c r="F35" s="1"/>
      <c r="G35" s="1"/>
      <c r="H35" s="9"/>
    </row>
    <row r="36" spans="1:9" x14ac:dyDescent="0.25">
      <c r="A36" s="1"/>
      <c r="B36" s="23"/>
      <c r="C36" s="1" t="s">
        <v>159</v>
      </c>
      <c r="D36" s="1"/>
      <c r="E36" s="27">
        <f>-E26</f>
        <v>0</v>
      </c>
      <c r="F36" s="1"/>
      <c r="G36" s="1"/>
      <c r="H36" s="9"/>
    </row>
    <row r="37" spans="1:9" x14ac:dyDescent="0.25">
      <c r="A37" s="1"/>
      <c r="B37" s="19"/>
      <c r="C37" s="1" t="s">
        <v>160</v>
      </c>
      <c r="D37" s="1"/>
      <c r="E37" s="27">
        <f>-E27</f>
        <v>0</v>
      </c>
      <c r="F37" s="1"/>
      <c r="G37" s="1"/>
      <c r="H37" s="9"/>
    </row>
    <row r="38" spans="1:9" x14ac:dyDescent="0.25">
      <c r="A38" s="1"/>
      <c r="B38" s="19"/>
      <c r="C38" s="1" t="s">
        <v>161</v>
      </c>
      <c r="D38" s="1"/>
      <c r="E38" s="27">
        <f>-G20</f>
        <v>0</v>
      </c>
      <c r="F38" s="1"/>
      <c r="G38" s="1"/>
      <c r="H38" s="9"/>
    </row>
    <row r="39" spans="1:9" x14ac:dyDescent="0.25">
      <c r="A39" s="1"/>
      <c r="B39" s="20" t="s">
        <v>162</v>
      </c>
      <c r="C39" s="21"/>
      <c r="D39" s="21"/>
      <c r="E39" s="30">
        <f>E12-G20-E21-E26-E27</f>
        <v>0</v>
      </c>
      <c r="F39" s="1"/>
      <c r="G39" s="1"/>
      <c r="H39" s="1"/>
      <c r="I39" s="39"/>
    </row>
    <row r="40" spans="1:9" x14ac:dyDescent="0.25">
      <c r="A40" s="1"/>
      <c r="B40" s="23"/>
      <c r="C40" s="31" t="s">
        <v>163</v>
      </c>
      <c r="D40" s="31"/>
      <c r="E40" s="28">
        <f>E34+E36+E37+E35+E38-E39</f>
        <v>0</v>
      </c>
      <c r="F40" s="1"/>
      <c r="G40" s="1"/>
      <c r="H40" s="2"/>
    </row>
    <row r="41" spans="1:9" x14ac:dyDescent="0.25">
      <c r="A41" s="1"/>
      <c r="B41" s="23"/>
      <c r="C41" s="1" t="s">
        <v>286</v>
      </c>
      <c r="D41" s="1"/>
      <c r="E41" s="27">
        <v>-15000</v>
      </c>
      <c r="F41" s="1"/>
      <c r="G41" s="1"/>
      <c r="H41" s="8"/>
    </row>
    <row r="42" spans="1:9" x14ac:dyDescent="0.25">
      <c r="A42" s="1"/>
      <c r="B42" s="23"/>
      <c r="C42" s="1" t="s">
        <v>164</v>
      </c>
      <c r="D42" s="1"/>
      <c r="E42" s="27">
        <f>E39+E41</f>
        <v>-15000</v>
      </c>
      <c r="F42" s="1"/>
      <c r="G42" s="1"/>
      <c r="H42" s="9"/>
    </row>
    <row r="43" spans="1:9" x14ac:dyDescent="0.25">
      <c r="A43" s="1"/>
      <c r="B43" s="23"/>
      <c r="C43" s="1" t="s">
        <v>165</v>
      </c>
      <c r="D43" s="1"/>
      <c r="E43" s="27">
        <f>IF(E42&gt;0,E42*0.15,0)</f>
        <v>0</v>
      </c>
      <c r="F43" s="1"/>
      <c r="G43" s="1"/>
      <c r="H43" s="10"/>
    </row>
    <row r="44" spans="1:9" x14ac:dyDescent="0.25">
      <c r="A44" s="1"/>
      <c r="B44" s="23"/>
      <c r="C44" s="1" t="s">
        <v>166</v>
      </c>
      <c r="D44" s="1"/>
      <c r="E44" s="27">
        <f>G21</f>
        <v>0</v>
      </c>
      <c r="F44" s="1"/>
      <c r="G44" s="1"/>
      <c r="H44" s="9"/>
    </row>
    <row r="45" spans="1:9" x14ac:dyDescent="0.25">
      <c r="A45" s="1"/>
      <c r="B45" s="23"/>
      <c r="C45" s="1" t="s">
        <v>167</v>
      </c>
      <c r="D45" s="1"/>
      <c r="E45" s="27">
        <f>E44*0.35</f>
        <v>0</v>
      </c>
      <c r="F45" s="1"/>
      <c r="G45" s="1"/>
      <c r="H45" s="11"/>
    </row>
    <row r="46" spans="1:9" x14ac:dyDescent="0.25">
      <c r="A46" s="1"/>
      <c r="B46" s="20" t="s">
        <v>168</v>
      </c>
      <c r="C46" s="25"/>
      <c r="D46" s="25"/>
      <c r="E46" s="29">
        <f>E43+E45</f>
        <v>0</v>
      </c>
      <c r="F46" s="1"/>
      <c r="G46" s="1"/>
      <c r="H46" s="10"/>
    </row>
    <row r="47" spans="1:9" x14ac:dyDescent="0.25">
      <c r="A47" s="1"/>
      <c r="B47" s="4"/>
      <c r="C47" s="1"/>
      <c r="D47" s="1"/>
      <c r="E47" s="8"/>
      <c r="F47" s="1"/>
      <c r="G47" s="1"/>
      <c r="H47" s="2"/>
    </row>
    <row r="48" spans="1:9" x14ac:dyDescent="0.25">
      <c r="A48" s="1"/>
      <c r="B48" s="171" t="s">
        <v>169</v>
      </c>
      <c r="C48" s="171"/>
      <c r="D48" s="171"/>
      <c r="E48" s="171"/>
      <c r="F48" s="171"/>
      <c r="G48" s="171"/>
      <c r="H48" s="2"/>
    </row>
    <row r="49" spans="1:11" x14ac:dyDescent="0.25">
      <c r="A49" s="1"/>
      <c r="B49" s="4"/>
      <c r="C49" s="1"/>
      <c r="D49" s="1"/>
      <c r="E49" s="2"/>
      <c r="F49" s="2"/>
      <c r="G49" s="2"/>
      <c r="H49" s="2"/>
    </row>
    <row r="50" spans="1:11" ht="37.5" customHeight="1" x14ac:dyDescent="0.25">
      <c r="A50" s="1"/>
      <c r="B50" s="172" t="s">
        <v>170</v>
      </c>
      <c r="C50" s="172"/>
      <c r="D50" s="172"/>
      <c r="E50" s="172"/>
      <c r="F50" s="172"/>
      <c r="G50" s="172"/>
      <c r="H50" s="2"/>
    </row>
    <row r="51" spans="1:11" x14ac:dyDescent="0.25">
      <c r="A51" s="1"/>
      <c r="B51" s="4"/>
      <c r="C51" s="1"/>
      <c r="D51" s="1"/>
      <c r="E51" s="2"/>
      <c r="F51" s="2"/>
      <c r="G51" s="2"/>
      <c r="H51" s="2"/>
    </row>
    <row r="52" spans="1:11" s="14" customFormat="1" ht="38.25" customHeight="1" x14ac:dyDescent="0.25">
      <c r="A52" s="4"/>
      <c r="B52" s="179" t="s">
        <v>13</v>
      </c>
      <c r="C52" s="179"/>
      <c r="D52" s="108"/>
      <c r="E52" s="173" t="s">
        <v>171</v>
      </c>
      <c r="F52" s="173"/>
      <c r="G52" s="173"/>
      <c r="H52" s="10"/>
      <c r="I52" s="33"/>
      <c r="J52" s="33"/>
      <c r="K52" s="109"/>
    </row>
    <row r="53" spans="1:11" ht="21" x14ac:dyDescent="0.25">
      <c r="A53" s="1"/>
      <c r="B53" s="1"/>
      <c r="C53" s="1"/>
      <c r="D53" s="1"/>
      <c r="E53" s="2"/>
      <c r="F53" s="2"/>
      <c r="G53" s="2"/>
      <c r="H53" s="2"/>
      <c r="I53" s="33"/>
      <c r="J53" s="33"/>
    </row>
  </sheetData>
  <sheetProtection algorithmName="SHA-512" hashValue="JVvn6/clpPJyuWkwTc5N/UHsXFd/KKv6fNpLb9KkUSP4ECfjVyu3DgFJERg4gDkzG1eZR4tQQWGdwkqk0hoyCA==" saltValue="fT0GLMM32w8TLijy6MOJtw==" spinCount="100000" sheet="1" objects="1" scenarios="1"/>
  <mergeCells count="19">
    <mergeCell ref="J2:L4"/>
    <mergeCell ref="B2:C2"/>
    <mergeCell ref="B3:C3"/>
    <mergeCell ref="B4:C4"/>
    <mergeCell ref="F2:G4"/>
    <mergeCell ref="A7:H7"/>
    <mergeCell ref="B48:G48"/>
    <mergeCell ref="B50:G50"/>
    <mergeCell ref="E52:G52"/>
    <mergeCell ref="E9:G9"/>
    <mergeCell ref="E12:G12"/>
    <mergeCell ref="E13:G13"/>
    <mergeCell ref="E14:G14"/>
    <mergeCell ref="B17:G17"/>
    <mergeCell ref="B52:C52"/>
    <mergeCell ref="E27:G27"/>
    <mergeCell ref="E30:G30"/>
    <mergeCell ref="B29:G29"/>
    <mergeCell ref="E26:G26"/>
  </mergeCells>
  <hyperlinks>
    <hyperlink ref="B52" location="ACNC!A1" display="Back" xr:uid="{985AE4D2-4AC2-4C72-B7BB-95B7D3BA2914}"/>
    <hyperlink ref="B12" location="'Q1'!A1" display="Q1" xr:uid="{A0DA2B18-8A09-49DF-8470-D47C0A11E055}"/>
    <hyperlink ref="B13" location="'Q6'!A1" display="Q6" xr:uid="{08002335-F455-49FF-B181-3BE577024C14}"/>
    <hyperlink ref="B20" location="'Q2'!A1" display="Q2" xr:uid="{733A0D24-B9CC-44E5-AFCC-C07F32FE96E0}"/>
    <hyperlink ref="B21" location="'Q3'!A1" display="Q3" xr:uid="{EFCEC1D1-F992-4D57-A436-93401545045F}"/>
    <hyperlink ref="B26" location="'Q4'!A1" display="Q4" xr:uid="{4F822D5A-0383-433B-9742-0F4147468814}"/>
    <hyperlink ref="B27" location="'Q5'!A1" display="Q5" xr:uid="{5921D023-EC5A-468B-962A-A53723BC093D}"/>
    <hyperlink ref="E52:G52" location="'Cover Page'!A1" display="Start Over" xr:uid="{A42216C8-B94E-490A-9995-F4F099AA7286}"/>
  </hyperlinks>
  <pageMargins left="0.70866141732283472" right="0.70866141732283472" top="0.74803149606299213" bottom="0.74803149606299213" header="0.31496062992125984" footer="0.31496062992125984"/>
  <pageSetup paperSize="9" scale="97" orientation="landscape" r:id="rId1"/>
  <headerFooter>
    <oddHeader>&amp;L&amp;F</oddHeader>
    <oddFooter>&amp;CPage &amp;P of &amp;N&amp;R&amp;D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1168-5F70-40FE-8042-620636CE7AAC}">
  <sheetPr codeName="Sheet15"/>
  <dimension ref="A1:D100"/>
  <sheetViews>
    <sheetView workbookViewId="0">
      <selection activeCell="A9" sqref="A9"/>
    </sheetView>
  </sheetViews>
  <sheetFormatPr defaultRowHeight="15" x14ac:dyDescent="0.25"/>
  <cols>
    <col min="1" max="1" width="53.7109375" customWidth="1"/>
    <col min="2" max="2" width="41" style="12" customWidth="1"/>
  </cols>
  <sheetData>
    <row r="1" spans="1:4" x14ac:dyDescent="0.25">
      <c r="A1" s="14" t="s">
        <v>172</v>
      </c>
      <c r="B1" s="13" t="s">
        <v>173</v>
      </c>
      <c r="D1" t="s">
        <v>97</v>
      </c>
    </row>
    <row r="2" spans="1:4" x14ac:dyDescent="0.25">
      <c r="A2" t="s">
        <v>174</v>
      </c>
      <c r="B2" s="12">
        <v>44779534541</v>
      </c>
      <c r="D2" t="s">
        <v>127</v>
      </c>
    </row>
    <row r="3" spans="1:4" x14ac:dyDescent="0.25">
      <c r="A3" t="s">
        <v>175</v>
      </c>
      <c r="B3" s="12">
        <v>27455359121</v>
      </c>
    </row>
    <row r="4" spans="1:4" x14ac:dyDescent="0.25">
      <c r="A4" t="s">
        <v>176</v>
      </c>
      <c r="B4" s="12">
        <v>72911443323</v>
      </c>
    </row>
    <row r="5" spans="1:4" x14ac:dyDescent="0.25">
      <c r="A5" t="s">
        <v>177</v>
      </c>
      <c r="B5" s="12">
        <v>28570238892</v>
      </c>
    </row>
    <row r="6" spans="1:4" x14ac:dyDescent="0.25">
      <c r="A6" t="s">
        <v>178</v>
      </c>
      <c r="B6" s="12">
        <v>76015290941</v>
      </c>
    </row>
    <row r="7" spans="1:4" x14ac:dyDescent="0.25">
      <c r="A7" t="s">
        <v>179</v>
      </c>
      <c r="B7" s="12">
        <v>72202745335</v>
      </c>
    </row>
    <row r="8" spans="1:4" x14ac:dyDescent="0.25">
      <c r="A8" t="s">
        <v>274</v>
      </c>
      <c r="B8" s="12">
        <v>57853061582</v>
      </c>
    </row>
    <row r="9" spans="1:4" x14ac:dyDescent="0.25">
      <c r="A9" t="s">
        <v>180</v>
      </c>
      <c r="B9" s="12">
        <v>14147392472</v>
      </c>
    </row>
    <row r="10" spans="1:4" x14ac:dyDescent="0.25">
      <c r="A10" t="s">
        <v>181</v>
      </c>
      <c r="B10" s="12">
        <v>70734109349</v>
      </c>
    </row>
    <row r="11" spans="1:4" x14ac:dyDescent="0.25">
      <c r="A11" t="s">
        <v>182</v>
      </c>
      <c r="B11" s="12">
        <v>55378772607</v>
      </c>
    </row>
    <row r="12" spans="1:4" x14ac:dyDescent="0.25">
      <c r="A12" t="s">
        <v>183</v>
      </c>
      <c r="B12" s="12">
        <v>96510327105</v>
      </c>
    </row>
    <row r="13" spans="1:4" x14ac:dyDescent="0.25">
      <c r="A13" t="s">
        <v>184</v>
      </c>
      <c r="B13" s="12">
        <v>11086103323</v>
      </c>
    </row>
    <row r="14" spans="1:4" x14ac:dyDescent="0.25">
      <c r="A14" t="s">
        <v>185</v>
      </c>
      <c r="B14" s="12">
        <v>82694965257</v>
      </c>
    </row>
    <row r="15" spans="1:4" x14ac:dyDescent="0.25">
      <c r="A15" t="s">
        <v>186</v>
      </c>
      <c r="B15" s="12">
        <v>79162478047</v>
      </c>
    </row>
    <row r="16" spans="1:4" x14ac:dyDescent="0.25">
      <c r="A16" t="s">
        <v>187</v>
      </c>
      <c r="B16" s="12">
        <v>94749852164</v>
      </c>
    </row>
    <row r="17" spans="1:2" x14ac:dyDescent="0.25">
      <c r="A17" t="s">
        <v>188</v>
      </c>
      <c r="B17" s="12">
        <v>17483805784</v>
      </c>
    </row>
    <row r="18" spans="1:2" x14ac:dyDescent="0.25">
      <c r="A18" t="s">
        <v>189</v>
      </c>
      <c r="B18" s="12">
        <v>69583063882</v>
      </c>
    </row>
    <row r="19" spans="1:2" x14ac:dyDescent="0.25">
      <c r="A19" t="s">
        <v>190</v>
      </c>
      <c r="B19" s="12">
        <v>98498484509</v>
      </c>
    </row>
    <row r="20" spans="1:2" x14ac:dyDescent="0.25">
      <c r="A20" t="s">
        <v>191</v>
      </c>
      <c r="B20" s="12">
        <v>16198122538</v>
      </c>
    </row>
    <row r="21" spans="1:2" x14ac:dyDescent="0.25">
      <c r="A21" t="s">
        <v>192</v>
      </c>
      <c r="B21" s="12">
        <v>66105796511</v>
      </c>
    </row>
    <row r="22" spans="1:2" x14ac:dyDescent="0.25">
      <c r="A22" t="s">
        <v>193</v>
      </c>
      <c r="B22" s="12">
        <v>88594318761</v>
      </c>
    </row>
    <row r="23" spans="1:2" x14ac:dyDescent="0.25">
      <c r="A23" t="s">
        <v>194</v>
      </c>
      <c r="B23" s="12">
        <v>53044527868</v>
      </c>
    </row>
    <row r="24" spans="1:2" x14ac:dyDescent="0.25">
      <c r="A24" t="s">
        <v>195</v>
      </c>
      <c r="B24" s="12">
        <v>31574453002</v>
      </c>
    </row>
    <row r="25" spans="1:2" x14ac:dyDescent="0.25">
      <c r="A25" t="s">
        <v>196</v>
      </c>
      <c r="B25" s="12">
        <v>31769089813</v>
      </c>
    </row>
    <row r="26" spans="1:2" x14ac:dyDescent="0.25">
      <c r="A26" t="s">
        <v>197</v>
      </c>
      <c r="B26" s="12">
        <v>58818780216</v>
      </c>
    </row>
    <row r="27" spans="1:2" x14ac:dyDescent="0.25">
      <c r="A27" t="s">
        <v>198</v>
      </c>
      <c r="B27" s="12">
        <v>71800687115</v>
      </c>
    </row>
    <row r="28" spans="1:2" x14ac:dyDescent="0.25">
      <c r="A28" t="s">
        <v>199</v>
      </c>
      <c r="B28" s="12">
        <v>96713281083</v>
      </c>
    </row>
    <row r="29" spans="1:2" x14ac:dyDescent="0.25">
      <c r="A29" t="s">
        <v>200</v>
      </c>
      <c r="B29" s="12">
        <v>13119189040</v>
      </c>
    </row>
    <row r="30" spans="1:2" x14ac:dyDescent="0.25">
      <c r="A30" t="s">
        <v>201</v>
      </c>
      <c r="B30" s="12">
        <v>12659071979</v>
      </c>
    </row>
    <row r="31" spans="1:2" x14ac:dyDescent="0.25">
      <c r="A31" t="s">
        <v>202</v>
      </c>
      <c r="B31" s="12">
        <v>71980158739</v>
      </c>
    </row>
    <row r="32" spans="1:2" x14ac:dyDescent="0.25">
      <c r="A32" t="s">
        <v>203</v>
      </c>
      <c r="B32" s="12">
        <v>60941135789</v>
      </c>
    </row>
    <row r="33" spans="1:2" x14ac:dyDescent="0.25">
      <c r="A33" t="s">
        <v>204</v>
      </c>
      <c r="B33" s="12">
        <v>27656611429</v>
      </c>
    </row>
    <row r="34" spans="1:2" x14ac:dyDescent="0.25">
      <c r="A34" t="s">
        <v>205</v>
      </c>
      <c r="B34" s="12">
        <v>98771247969</v>
      </c>
    </row>
    <row r="35" spans="1:2" x14ac:dyDescent="0.25">
      <c r="A35" t="s">
        <v>206</v>
      </c>
      <c r="B35" s="12">
        <v>30247481846</v>
      </c>
    </row>
    <row r="36" spans="1:2" x14ac:dyDescent="0.25">
      <c r="A36" t="s">
        <v>207</v>
      </c>
      <c r="B36" s="12">
        <v>94117922731</v>
      </c>
    </row>
    <row r="37" spans="1:2" x14ac:dyDescent="0.25">
      <c r="A37" t="s">
        <v>208</v>
      </c>
      <c r="B37" s="12">
        <v>60965591067</v>
      </c>
    </row>
    <row r="38" spans="1:2" x14ac:dyDescent="0.25">
      <c r="A38" t="s">
        <v>209</v>
      </c>
      <c r="B38" s="12">
        <v>86677358618</v>
      </c>
    </row>
    <row r="39" spans="1:2" x14ac:dyDescent="0.25">
      <c r="A39" t="s">
        <v>210</v>
      </c>
      <c r="B39" s="12">
        <v>79488729081</v>
      </c>
    </row>
    <row r="40" spans="1:2" x14ac:dyDescent="0.25">
      <c r="A40" t="s">
        <v>211</v>
      </c>
      <c r="B40" s="12">
        <v>15360345267</v>
      </c>
    </row>
    <row r="41" spans="1:2" x14ac:dyDescent="0.25">
      <c r="A41" t="s">
        <v>212</v>
      </c>
      <c r="B41" s="12">
        <v>66410501468</v>
      </c>
    </row>
    <row r="42" spans="1:2" x14ac:dyDescent="0.25">
      <c r="A42" t="s">
        <v>213</v>
      </c>
      <c r="B42" s="12">
        <v>82140017306</v>
      </c>
    </row>
    <row r="43" spans="1:2" x14ac:dyDescent="0.25">
      <c r="A43" t="s">
        <v>214</v>
      </c>
      <c r="B43" s="12">
        <v>93673833189</v>
      </c>
    </row>
    <row r="44" spans="1:2" x14ac:dyDescent="0.25">
      <c r="A44" t="s">
        <v>215</v>
      </c>
      <c r="B44" s="12">
        <v>78542724141</v>
      </c>
    </row>
    <row r="45" spans="1:2" x14ac:dyDescent="0.25">
      <c r="A45" t="s">
        <v>216</v>
      </c>
      <c r="B45" s="12">
        <v>78031520218</v>
      </c>
    </row>
    <row r="46" spans="1:2" x14ac:dyDescent="0.25">
      <c r="A46" t="s">
        <v>217</v>
      </c>
      <c r="B46" s="12">
        <v>97821160478</v>
      </c>
    </row>
    <row r="47" spans="1:2" x14ac:dyDescent="0.25">
      <c r="A47" t="s">
        <v>218</v>
      </c>
      <c r="B47" s="12">
        <v>58895974334</v>
      </c>
    </row>
    <row r="48" spans="1:2" x14ac:dyDescent="0.25">
      <c r="A48" t="s">
        <v>219</v>
      </c>
      <c r="B48" s="12">
        <v>26860355671</v>
      </c>
    </row>
    <row r="49" spans="1:2" x14ac:dyDescent="0.25">
      <c r="A49" t="s">
        <v>220</v>
      </c>
      <c r="B49" s="12">
        <v>55645184307</v>
      </c>
    </row>
    <row r="50" spans="1:2" x14ac:dyDescent="0.25">
      <c r="A50" t="s">
        <v>221</v>
      </c>
      <c r="B50" s="12">
        <v>82241473953</v>
      </c>
    </row>
    <row r="51" spans="1:2" x14ac:dyDescent="0.25">
      <c r="A51" t="s">
        <v>222</v>
      </c>
      <c r="B51" s="12">
        <v>97864975166</v>
      </c>
    </row>
    <row r="52" spans="1:2" x14ac:dyDescent="0.25">
      <c r="A52" t="s">
        <v>223</v>
      </c>
      <c r="B52" s="12">
        <v>60531398602</v>
      </c>
    </row>
    <row r="53" spans="1:2" x14ac:dyDescent="0.25">
      <c r="A53" t="s">
        <v>224</v>
      </c>
      <c r="B53" s="12">
        <v>16062762617</v>
      </c>
    </row>
    <row r="54" spans="1:2" x14ac:dyDescent="0.25">
      <c r="A54" t="s">
        <v>225</v>
      </c>
      <c r="B54" s="12">
        <v>27078262201</v>
      </c>
    </row>
    <row r="55" spans="1:2" x14ac:dyDescent="0.25">
      <c r="A55" t="s">
        <v>226</v>
      </c>
      <c r="B55" s="12">
        <v>16015615249</v>
      </c>
    </row>
    <row r="56" spans="1:2" x14ac:dyDescent="0.25">
      <c r="A56" t="s">
        <v>227</v>
      </c>
      <c r="B56" s="12">
        <v>63584097377</v>
      </c>
    </row>
    <row r="57" spans="1:2" x14ac:dyDescent="0.25">
      <c r="A57" t="s">
        <v>228</v>
      </c>
      <c r="B57" s="12">
        <v>49390929422</v>
      </c>
    </row>
    <row r="58" spans="1:2" x14ac:dyDescent="0.25">
      <c r="A58" t="s">
        <v>229</v>
      </c>
      <c r="B58" s="12">
        <v>84217171359</v>
      </c>
    </row>
    <row r="59" spans="1:2" x14ac:dyDescent="0.25">
      <c r="A59" t="s">
        <v>230</v>
      </c>
      <c r="B59" s="12">
        <v>83482787478</v>
      </c>
    </row>
    <row r="60" spans="1:2" x14ac:dyDescent="0.25">
      <c r="A60" t="s">
        <v>231</v>
      </c>
      <c r="B60" s="12">
        <v>82453252066</v>
      </c>
    </row>
    <row r="61" spans="1:2" x14ac:dyDescent="0.25">
      <c r="A61" t="s">
        <v>232</v>
      </c>
      <c r="B61" s="12">
        <v>84731617415</v>
      </c>
    </row>
    <row r="62" spans="1:2" x14ac:dyDescent="0.25">
      <c r="A62" t="s">
        <v>233</v>
      </c>
      <c r="B62" s="12">
        <v>32359443792</v>
      </c>
    </row>
    <row r="63" spans="1:2" x14ac:dyDescent="0.25">
      <c r="A63" t="s">
        <v>234</v>
      </c>
      <c r="B63" s="12">
        <v>60496934576</v>
      </c>
    </row>
    <row r="64" spans="1:2" x14ac:dyDescent="0.25">
      <c r="A64" t="s">
        <v>235</v>
      </c>
      <c r="B64" s="12">
        <v>38802084983</v>
      </c>
    </row>
    <row r="65" spans="1:2" x14ac:dyDescent="0.25">
      <c r="A65" t="s">
        <v>236</v>
      </c>
      <c r="B65" s="12">
        <v>39508929237</v>
      </c>
    </row>
    <row r="66" spans="1:2" x14ac:dyDescent="0.25">
      <c r="A66" t="s">
        <v>237</v>
      </c>
      <c r="B66" s="12">
        <v>43750399197</v>
      </c>
    </row>
    <row r="67" spans="1:2" x14ac:dyDescent="0.25">
      <c r="A67" t="s">
        <v>238</v>
      </c>
      <c r="B67" s="12">
        <v>97092009014</v>
      </c>
    </row>
    <row r="68" spans="1:2" x14ac:dyDescent="0.25">
      <c r="A68" t="s">
        <v>239</v>
      </c>
      <c r="B68" s="12">
        <v>54652680615</v>
      </c>
    </row>
    <row r="69" spans="1:2" x14ac:dyDescent="0.25">
      <c r="A69" t="s">
        <v>240</v>
      </c>
      <c r="B69" s="12">
        <v>92749240259</v>
      </c>
    </row>
    <row r="70" spans="1:2" x14ac:dyDescent="0.25">
      <c r="A70" t="s">
        <v>241</v>
      </c>
      <c r="B70" s="12">
        <v>60823703513</v>
      </c>
    </row>
    <row r="71" spans="1:2" x14ac:dyDescent="0.25">
      <c r="A71" t="s">
        <v>242</v>
      </c>
      <c r="B71" s="12">
        <v>64128367459</v>
      </c>
    </row>
    <row r="72" spans="1:2" x14ac:dyDescent="0.25">
      <c r="A72" t="s">
        <v>243</v>
      </c>
      <c r="B72" s="12">
        <v>80017722304</v>
      </c>
    </row>
    <row r="73" spans="1:2" x14ac:dyDescent="0.25">
      <c r="A73" t="s">
        <v>244</v>
      </c>
      <c r="B73" s="12">
        <v>22642104328</v>
      </c>
    </row>
    <row r="74" spans="1:2" x14ac:dyDescent="0.25">
      <c r="A74" t="s">
        <v>245</v>
      </c>
      <c r="B74" s="12">
        <v>33210829688</v>
      </c>
    </row>
    <row r="75" spans="1:2" x14ac:dyDescent="0.25">
      <c r="A75" t="s">
        <v>246</v>
      </c>
      <c r="B75" s="12">
        <v>45474404640</v>
      </c>
    </row>
    <row r="76" spans="1:2" x14ac:dyDescent="0.25">
      <c r="A76" t="s">
        <v>247</v>
      </c>
      <c r="B76" s="12">
        <v>91633726748</v>
      </c>
    </row>
    <row r="77" spans="1:2" x14ac:dyDescent="0.25">
      <c r="A77" t="s">
        <v>248</v>
      </c>
      <c r="B77" s="12">
        <v>39674187473</v>
      </c>
    </row>
    <row r="78" spans="1:2" x14ac:dyDescent="0.25">
      <c r="A78" t="s">
        <v>249</v>
      </c>
      <c r="B78" s="12">
        <v>58422171821</v>
      </c>
    </row>
    <row r="79" spans="1:2" x14ac:dyDescent="0.25">
      <c r="A79" t="s">
        <v>250</v>
      </c>
      <c r="B79" s="12">
        <v>65239123667</v>
      </c>
    </row>
    <row r="80" spans="1:2" x14ac:dyDescent="0.25">
      <c r="A80" t="s">
        <v>251</v>
      </c>
      <c r="B80" s="12">
        <v>44794115685</v>
      </c>
    </row>
    <row r="81" spans="1:2" x14ac:dyDescent="0.25">
      <c r="A81" t="s">
        <v>252</v>
      </c>
      <c r="B81" s="12">
        <v>14498352950</v>
      </c>
    </row>
    <row r="82" spans="1:2" x14ac:dyDescent="0.25">
      <c r="A82" t="s">
        <v>253</v>
      </c>
      <c r="B82" s="12">
        <v>11083428729</v>
      </c>
    </row>
    <row r="83" spans="1:2" x14ac:dyDescent="0.25">
      <c r="A83" t="s">
        <v>254</v>
      </c>
      <c r="B83" s="12">
        <v>51301882291</v>
      </c>
    </row>
    <row r="84" spans="1:2" x14ac:dyDescent="0.25">
      <c r="A84" t="s">
        <v>255</v>
      </c>
      <c r="B84" s="12">
        <v>17406753314</v>
      </c>
    </row>
    <row r="85" spans="1:2" x14ac:dyDescent="0.25">
      <c r="A85" t="s">
        <v>256</v>
      </c>
      <c r="B85" s="12">
        <v>48296715763</v>
      </c>
    </row>
    <row r="86" spans="1:2" x14ac:dyDescent="0.25">
      <c r="A86" t="s">
        <v>257</v>
      </c>
      <c r="B86" s="12">
        <v>23141962256</v>
      </c>
    </row>
    <row r="87" spans="1:2" x14ac:dyDescent="0.25">
      <c r="A87" t="s">
        <v>258</v>
      </c>
      <c r="B87" s="12">
        <v>20753614703</v>
      </c>
    </row>
    <row r="88" spans="1:2" x14ac:dyDescent="0.25">
      <c r="A88" t="s">
        <v>259</v>
      </c>
      <c r="B88" s="12">
        <v>31372208211</v>
      </c>
    </row>
    <row r="89" spans="1:2" x14ac:dyDescent="0.25">
      <c r="A89" t="s">
        <v>260</v>
      </c>
      <c r="B89" s="12">
        <v>82140990230</v>
      </c>
    </row>
    <row r="90" spans="1:2" x14ac:dyDescent="0.25">
      <c r="A90" t="s">
        <v>261</v>
      </c>
      <c r="B90" s="12">
        <v>26786747553</v>
      </c>
    </row>
    <row r="91" spans="1:2" x14ac:dyDescent="0.25">
      <c r="A91" t="s">
        <v>262</v>
      </c>
      <c r="B91" s="12">
        <v>80377131508</v>
      </c>
    </row>
    <row r="92" spans="1:2" x14ac:dyDescent="0.25">
      <c r="A92" t="s">
        <v>263</v>
      </c>
      <c r="B92" s="12">
        <v>86884435540</v>
      </c>
    </row>
    <row r="93" spans="1:2" x14ac:dyDescent="0.25">
      <c r="A93" t="s">
        <v>264</v>
      </c>
      <c r="B93" s="12">
        <v>20156489814</v>
      </c>
    </row>
    <row r="94" spans="1:2" x14ac:dyDescent="0.25">
      <c r="A94" t="s">
        <v>265</v>
      </c>
      <c r="B94" s="12">
        <v>87360922737</v>
      </c>
    </row>
    <row r="95" spans="1:2" x14ac:dyDescent="0.25">
      <c r="A95" t="s">
        <v>266</v>
      </c>
      <c r="B95" s="12">
        <v>80546654955</v>
      </c>
    </row>
    <row r="96" spans="1:2" x14ac:dyDescent="0.25">
      <c r="A96" t="s">
        <v>267</v>
      </c>
      <c r="B96" s="12">
        <v>24510793061</v>
      </c>
    </row>
    <row r="97" spans="1:2" x14ac:dyDescent="0.25">
      <c r="A97" t="s">
        <v>268</v>
      </c>
      <c r="B97" s="12">
        <v>78609626215</v>
      </c>
    </row>
    <row r="98" spans="1:2" x14ac:dyDescent="0.25">
      <c r="A98" t="s">
        <v>269</v>
      </c>
      <c r="B98" s="12">
        <v>60218488150</v>
      </c>
    </row>
    <row r="99" spans="1:2" x14ac:dyDescent="0.25">
      <c r="A99" t="s">
        <v>270</v>
      </c>
      <c r="B99" s="12">
        <v>88703353412</v>
      </c>
    </row>
    <row r="100" spans="1:2" x14ac:dyDescent="0.25">
      <c r="A100" t="s">
        <v>271</v>
      </c>
      <c r="B100" s="12">
        <v>77713747039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E5B89-A3C0-403C-B175-D5E5CF901799}">
  <sheetPr codeName="Sheet2"/>
  <dimension ref="A1:G15"/>
  <sheetViews>
    <sheetView showGridLines="0" showRowColHeaders="0" zoomScale="130" zoomScaleNormal="130" zoomScaleSheetLayoutView="130" workbookViewId="0"/>
  </sheetViews>
  <sheetFormatPr defaultColWidth="0" defaultRowHeight="15" zeroHeight="1" x14ac:dyDescent="0.25"/>
  <cols>
    <col min="1" max="1" width="3.7109375" style="1" customWidth="1"/>
    <col min="2" max="2" width="30.140625" style="1" customWidth="1"/>
    <col min="3" max="3" width="47.7109375" style="1" customWidth="1"/>
    <col min="4" max="4" width="3.28515625" style="1" customWidth="1"/>
    <col min="5" max="5" width="30.140625" style="1" customWidth="1"/>
    <col min="6" max="6" width="3.7109375" style="1" customWidth="1"/>
    <col min="7" max="7" width="3" style="1" hidden="1" customWidth="1"/>
    <col min="8" max="16384" width="9.28515625" style="1" hidden="1"/>
  </cols>
  <sheetData>
    <row r="1" spans="1:7" x14ac:dyDescent="0.25"/>
    <row r="2" spans="1:7" ht="30" customHeight="1" x14ac:dyDescent="0.3">
      <c r="B2" s="135" t="s">
        <v>6</v>
      </c>
      <c r="C2" s="135"/>
      <c r="E2" s="136" t="e" vm="1">
        <v>#VALUE!</v>
      </c>
    </row>
    <row r="3" spans="1:7" x14ac:dyDescent="0.25">
      <c r="B3" s="137" t="s">
        <v>7</v>
      </c>
      <c r="C3" s="137"/>
      <c r="E3" s="136"/>
    </row>
    <row r="4" spans="1:7" x14ac:dyDescent="0.25">
      <c r="B4" s="4" t="s">
        <v>275</v>
      </c>
      <c r="C4" s="4"/>
      <c r="E4" s="136"/>
    </row>
    <row r="5" spans="1:7" s="21" customFormat="1" x14ac:dyDescent="0.25">
      <c r="B5" s="52"/>
      <c r="C5" s="53"/>
      <c r="E5" s="54"/>
    </row>
    <row r="6" spans="1:7" x14ac:dyDescent="0.25">
      <c r="A6" s="68"/>
      <c r="B6" s="69"/>
      <c r="C6" s="68"/>
      <c r="D6" s="68"/>
      <c r="E6" s="68"/>
      <c r="F6" s="68"/>
      <c r="G6" s="45"/>
    </row>
    <row r="7" spans="1:7" x14ac:dyDescent="0.25">
      <c r="A7" s="68"/>
      <c r="B7" s="68"/>
      <c r="C7" s="68"/>
      <c r="D7" s="68"/>
      <c r="E7" s="68"/>
      <c r="F7" s="68"/>
      <c r="G7" s="45"/>
    </row>
    <row r="8" spans="1:7" s="3" customFormat="1" ht="30" x14ac:dyDescent="0.25">
      <c r="A8" s="100"/>
      <c r="B8" s="113" t="s">
        <v>8</v>
      </c>
      <c r="C8" s="15"/>
      <c r="D8" s="114" t="s">
        <v>9</v>
      </c>
      <c r="E8" s="115" t="s">
        <v>10</v>
      </c>
      <c r="F8" s="100"/>
      <c r="G8" s="56"/>
    </row>
    <row r="9" spans="1:7" s="3" customFormat="1" ht="30" x14ac:dyDescent="0.25">
      <c r="A9" s="100"/>
      <c r="B9" s="113" t="s">
        <v>11</v>
      </c>
      <c r="C9" s="77" t="str">
        <f>IFERROR(VLOOKUP(C8,'Dropdown Data'!A2:B100,2,FALSE)," ")</f>
        <v xml:space="preserve"> </v>
      </c>
      <c r="D9" s="114" t="s">
        <v>9</v>
      </c>
      <c r="E9" s="115" t="s">
        <v>12</v>
      </c>
      <c r="F9" s="100"/>
      <c r="G9" s="56"/>
    </row>
    <row r="10" spans="1:7" x14ac:dyDescent="0.25">
      <c r="A10" s="68"/>
      <c r="B10" s="68"/>
      <c r="C10" s="68"/>
      <c r="D10" s="68"/>
      <c r="E10" s="68"/>
      <c r="F10" s="68"/>
      <c r="G10" s="45"/>
    </row>
    <row r="11" spans="1:7" x14ac:dyDescent="0.25">
      <c r="A11" s="68"/>
      <c r="B11" s="68"/>
      <c r="C11" s="68"/>
      <c r="D11" s="68"/>
      <c r="E11" s="68"/>
      <c r="F11" s="68"/>
      <c r="G11" s="45"/>
    </row>
    <row r="12" spans="1:7" s="68" customFormat="1" x14ac:dyDescent="0.25"/>
    <row r="13" spans="1:7" s="60" customFormat="1" ht="30" customHeight="1" x14ac:dyDescent="0.25">
      <c r="A13" s="116"/>
      <c r="B13" s="61" t="s">
        <v>13</v>
      </c>
      <c r="C13" s="68"/>
      <c r="D13" s="116"/>
      <c r="E13" s="59" t="s">
        <v>14</v>
      </c>
      <c r="F13" s="116"/>
      <c r="G13" s="58"/>
    </row>
    <row r="14" spans="1:7" s="68" customFormat="1" x14ac:dyDescent="0.25"/>
    <row r="15" spans="1:7" s="68" customFormat="1" hidden="1" x14ac:dyDescent="0.25"/>
  </sheetData>
  <sheetProtection algorithmName="SHA-512" hashValue="UClZYZ55KM/BDqQI8/8q6V57NyNUU5JGUR0ylmy4ILriI+qafsObsEUrvHEjPXPbv87ZlblQt9ZZ57CDfyEg2A==" saltValue="zqDHOKp9pRQVuPlUTBe3oQ==" spinCount="100000" sheet="1" objects="1" scenarios="1"/>
  <protectedRanges>
    <protectedRange sqref="C8" name="Range1"/>
  </protectedRanges>
  <mergeCells count="3">
    <mergeCell ref="B2:C2"/>
    <mergeCell ref="E2:E4"/>
    <mergeCell ref="B3:C3"/>
  </mergeCells>
  <hyperlinks>
    <hyperlink ref="E13" location="'Q1'!A1" display="Next &gt;" xr:uid="{B93CD8A1-F340-4AB2-B51B-57B0A7B6D170}"/>
    <hyperlink ref="B13" location="'Cover Page'!A1" display="&lt; Back" xr:uid="{748281AA-C468-4289-9319-0B61FF0316C2}"/>
  </hyperlinks>
  <pageMargins left="0.70866141732283472" right="0.70866141732283472" top="0.74803149606299213" bottom="0.74803149606299213" header="0.31496062992125984" footer="0.31496062992125984"/>
  <pageSetup paperSize="9" orientation="landscape" r:id="rId1"/>
  <headerFooter>
    <oddHeader>&amp;L&amp;F</oddHeader>
    <oddFooter>&amp;CPage &amp;P of &amp;N&amp;R&amp;D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45E10E0-9E8D-470E-A3CA-EB1EE2FD51CF}">
          <x14:formula1>
            <xm:f>'Dropdown Data'!$A$2:$A$100</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6C2FA-1E6D-4B79-ABBD-8441D6166BE1}">
  <sheetPr codeName="Sheet3"/>
  <dimension ref="A1:G53"/>
  <sheetViews>
    <sheetView showGridLines="0" showRowColHeaders="0" topLeftCell="A5" zoomScale="130" zoomScaleNormal="130" zoomScaleSheetLayoutView="130" workbookViewId="0">
      <selection activeCell="D11" sqref="D11"/>
    </sheetView>
  </sheetViews>
  <sheetFormatPr defaultColWidth="0" defaultRowHeight="15" zeroHeight="1" x14ac:dyDescent="0.25"/>
  <cols>
    <col min="1" max="1" width="3.7109375" customWidth="1"/>
    <col min="2" max="4" width="30.7109375" customWidth="1"/>
    <col min="5" max="6" width="3.7109375" customWidth="1"/>
    <col min="7" max="7" width="3" customWidth="1"/>
    <col min="8" max="16384" width="9.28515625" hidden="1"/>
  </cols>
  <sheetData>
    <row r="1" spans="1:7" s="1" customFormat="1" x14ac:dyDescent="0.25"/>
    <row r="2" spans="1:7" s="1" customFormat="1" ht="30" customHeight="1" x14ac:dyDescent="0.3">
      <c r="B2" s="55" t="s">
        <v>6</v>
      </c>
      <c r="C2" s="55"/>
      <c r="D2" s="136" t="e" vm="1">
        <v>#VALUE!</v>
      </c>
      <c r="E2" s="136"/>
      <c r="F2" s="136"/>
    </row>
    <row r="3" spans="1:7" s="1" customFormat="1" x14ac:dyDescent="0.25">
      <c r="B3" s="51" t="s">
        <v>7</v>
      </c>
      <c r="C3" s="51"/>
      <c r="D3" s="136"/>
      <c r="E3" s="136"/>
      <c r="F3" s="136"/>
    </row>
    <row r="4" spans="1:7" s="1" customFormat="1" x14ac:dyDescent="0.25">
      <c r="B4" s="51" t="str">
        <f>'Start!'!B4</f>
        <v>Year Ended 30 April 2025</v>
      </c>
      <c r="C4" s="51"/>
      <c r="D4" s="136"/>
      <c r="E4" s="136"/>
      <c r="F4" s="136"/>
    </row>
    <row r="5" spans="1:7" s="21" customFormat="1" x14ac:dyDescent="0.25">
      <c r="B5" s="52"/>
      <c r="C5" s="52"/>
      <c r="D5" s="53"/>
      <c r="F5" s="54"/>
    </row>
    <row r="6" spans="1:7" s="1" customFormat="1" x14ac:dyDescent="0.25">
      <c r="A6" s="68"/>
      <c r="B6" s="68"/>
      <c r="C6" s="68"/>
      <c r="D6" s="68"/>
      <c r="E6" s="68"/>
      <c r="F6" s="68"/>
      <c r="G6" s="68"/>
    </row>
    <row r="7" spans="1:7" s="1" customFormat="1" x14ac:dyDescent="0.25">
      <c r="A7" s="68"/>
      <c r="B7" s="68"/>
      <c r="C7" s="68"/>
      <c r="D7" s="68"/>
      <c r="E7" s="68"/>
      <c r="F7" s="68"/>
      <c r="G7" s="68"/>
    </row>
    <row r="8" spans="1:7" s="1" customFormat="1" x14ac:dyDescent="0.25">
      <c r="A8" s="68"/>
      <c r="B8" s="70" t="s">
        <v>15</v>
      </c>
      <c r="C8" s="70"/>
      <c r="D8" s="71" t="s">
        <v>16</v>
      </c>
      <c r="E8" s="68"/>
      <c r="F8" s="68"/>
      <c r="G8" s="68"/>
    </row>
    <row r="9" spans="1:7" s="1" customFormat="1" x14ac:dyDescent="0.25">
      <c r="A9" s="69"/>
      <c r="B9" s="68"/>
      <c r="C9" s="68"/>
      <c r="D9" s="68"/>
      <c r="E9" s="68"/>
      <c r="F9" s="68"/>
      <c r="G9" s="68"/>
    </row>
    <row r="10" spans="1:7" s="1" customFormat="1" ht="30" customHeight="1" x14ac:dyDescent="0.25">
      <c r="A10" s="68"/>
      <c r="B10" s="140" t="s">
        <v>17</v>
      </c>
      <c r="C10" s="141"/>
      <c r="D10" s="126"/>
      <c r="E10" s="68"/>
      <c r="F10" s="68"/>
      <c r="G10" s="68"/>
    </row>
    <row r="11" spans="1:7" s="1" customFormat="1" x14ac:dyDescent="0.25">
      <c r="A11" s="68"/>
      <c r="B11" s="72"/>
      <c r="C11" s="72"/>
      <c r="D11" s="68"/>
      <c r="E11" s="68"/>
      <c r="F11" s="68"/>
      <c r="G11" s="68"/>
    </row>
    <row r="12" spans="1:7" s="1" customFormat="1" x14ac:dyDescent="0.25">
      <c r="A12" s="68"/>
      <c r="B12" s="68"/>
      <c r="C12" s="68"/>
      <c r="D12" s="68"/>
      <c r="E12" s="68"/>
      <c r="F12" s="68"/>
      <c r="G12" s="68"/>
    </row>
    <row r="13" spans="1:7" s="82" customFormat="1" ht="30" customHeight="1" x14ac:dyDescent="0.25">
      <c r="A13" s="81"/>
      <c r="B13" s="61" t="s">
        <v>13</v>
      </c>
      <c r="C13" s="68"/>
      <c r="D13" s="95" t="s">
        <v>14</v>
      </c>
      <c r="E13" s="81"/>
      <c r="F13" s="81"/>
      <c r="G13" s="81"/>
    </row>
    <row r="14" spans="1:7" s="1" customFormat="1" x14ac:dyDescent="0.25">
      <c r="A14" s="68"/>
      <c r="B14" s="68"/>
      <c r="C14" s="68"/>
      <c r="D14" s="68"/>
      <c r="E14" s="68"/>
      <c r="F14" s="68"/>
      <c r="G14" s="68"/>
    </row>
    <row r="15" spans="1:7" s="1" customFormat="1" x14ac:dyDescent="0.25">
      <c r="A15" s="68"/>
      <c r="B15" s="68"/>
      <c r="C15" s="68"/>
      <c r="D15" s="68"/>
      <c r="E15" s="68"/>
      <c r="F15" s="68"/>
      <c r="G15" s="68"/>
    </row>
    <row r="16" spans="1:7" s="1" customFormat="1" x14ac:dyDescent="0.25">
      <c r="A16" s="45"/>
      <c r="B16" s="45"/>
      <c r="C16" s="45"/>
      <c r="D16" s="45"/>
      <c r="E16" s="45"/>
      <c r="F16" s="45"/>
      <c r="G16" s="45"/>
    </row>
    <row r="17" spans="1:7" s="1" customFormat="1" x14ac:dyDescent="0.25">
      <c r="A17" s="62"/>
      <c r="B17" s="63" t="s">
        <v>18</v>
      </c>
      <c r="C17" s="63"/>
      <c r="D17" s="62"/>
      <c r="E17" s="62"/>
      <c r="F17" s="62"/>
      <c r="G17" s="45"/>
    </row>
    <row r="18" spans="1:7" s="1" customFormat="1" x14ac:dyDescent="0.25">
      <c r="A18" s="62"/>
      <c r="B18" s="64" t="s">
        <v>19</v>
      </c>
      <c r="C18" s="64"/>
      <c r="D18" s="62"/>
      <c r="E18" s="62"/>
      <c r="F18" s="62"/>
      <c r="G18" s="45"/>
    </row>
    <row r="19" spans="1:7" s="1" customFormat="1" ht="30" customHeight="1" x14ac:dyDescent="0.25">
      <c r="A19" s="65" t="s">
        <v>0</v>
      </c>
      <c r="B19" s="139" t="s">
        <v>20</v>
      </c>
      <c r="C19" s="139"/>
      <c r="D19" s="139"/>
      <c r="E19" s="139"/>
      <c r="F19" s="139"/>
      <c r="G19" s="45"/>
    </row>
    <row r="20" spans="1:7" s="1" customFormat="1" x14ac:dyDescent="0.25">
      <c r="A20" s="65"/>
      <c r="B20" s="64" t="s">
        <v>21</v>
      </c>
      <c r="C20" s="64"/>
      <c r="D20" s="66"/>
      <c r="E20" s="66"/>
      <c r="F20" s="66"/>
      <c r="G20" s="45"/>
    </row>
    <row r="21" spans="1:7" s="1" customFormat="1" ht="45" customHeight="1" x14ac:dyDescent="0.25">
      <c r="A21" s="65" t="s">
        <v>0</v>
      </c>
      <c r="B21" s="138" t="s">
        <v>292</v>
      </c>
      <c r="C21" s="138"/>
      <c r="D21" s="138"/>
      <c r="E21" s="138"/>
      <c r="F21" s="138"/>
      <c r="G21" s="45"/>
    </row>
    <row r="22" spans="1:7" s="1" customFormat="1" x14ac:dyDescent="0.25">
      <c r="A22" s="45"/>
      <c r="B22" s="45"/>
      <c r="C22" s="45"/>
      <c r="D22" s="45"/>
      <c r="E22" s="45"/>
      <c r="F22" s="45"/>
      <c r="G22" s="45"/>
    </row>
    <row r="23" spans="1:7" s="1" customFormat="1" hidden="1" x14ac:dyDescent="0.25"/>
    <row r="49" customFormat="1" hidden="1" x14ac:dyDescent="0.25"/>
    <row r="50" customFormat="1" hidden="1" x14ac:dyDescent="0.25"/>
    <row r="51" customFormat="1" hidden="1" x14ac:dyDescent="0.25"/>
    <row r="52" customFormat="1" hidden="1" x14ac:dyDescent="0.25"/>
    <row r="53" customFormat="1" hidden="1" x14ac:dyDescent="0.25"/>
  </sheetData>
  <sheetProtection algorithmName="SHA-512" hashValue="yv5C0vFfpWIHm8uJL8eJkugKigXzctel71726gurh6vw0OjXNz+kIQCXa+mmhjYCbpWqQjmqofX6VI0EEf/juA==" saltValue="Kg0oamfFb9JRdIhvFoBTXg==" spinCount="100000" sheet="1" objects="1" scenarios="1"/>
  <protectedRanges>
    <protectedRange sqref="D10" name="Range1"/>
  </protectedRanges>
  <mergeCells count="4">
    <mergeCell ref="D2:F4"/>
    <mergeCell ref="B21:F21"/>
    <mergeCell ref="B19:F19"/>
    <mergeCell ref="B10:C10"/>
  </mergeCells>
  <dataValidations count="1">
    <dataValidation type="decimal" operator="greaterThan" allowBlank="1" showInputMessage="1" showErrorMessage="1" errorTitle="Numbers Only" error="Please ensure that you only enter positive numbers into this cell" sqref="D10" xr:uid="{857F8659-8B3B-4ED7-A9BF-879649076384}">
      <formula1>-1</formula1>
    </dataValidation>
  </dataValidations>
  <hyperlinks>
    <hyperlink ref="B13" location="'Start!'!A1" display="Back" xr:uid="{DC19ACF2-64EA-43CB-8E77-02E6F940864E}"/>
    <hyperlink ref="D13" location="'Q2'!A1" display="Next!" xr:uid="{4B776CD1-3BD7-465C-B464-2285E4E6954B}"/>
  </hyperlinks>
  <pageMargins left="0.70866141732283472" right="0.70866141732283472" top="0.74803149606299213" bottom="0.74803149606299213" header="0.31496062992125984" footer="0.31496062992125984"/>
  <pageSetup paperSize="9" orientation="landscape" r:id="rId1"/>
  <headerFooter>
    <oddHeader>&amp;L&amp;F</oddHeader>
    <oddFooter>&amp;CPage &amp;P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85EEE-0740-4F3D-99FA-5E2C817F75D8}">
  <sheetPr codeName="Sheet4"/>
  <dimension ref="A1:G18"/>
  <sheetViews>
    <sheetView showGridLines="0" showRowColHeaders="0" zoomScale="130" zoomScaleNormal="130" zoomScaleSheetLayoutView="130" workbookViewId="0"/>
  </sheetViews>
  <sheetFormatPr defaultColWidth="0" defaultRowHeight="15" zeroHeight="1" x14ac:dyDescent="0.25"/>
  <cols>
    <col min="1" max="1" width="3.7109375" style="1" customWidth="1"/>
    <col min="2" max="3" width="30.5703125" style="1" customWidth="1"/>
    <col min="4" max="4" width="3.7109375" style="1" customWidth="1"/>
    <col min="5" max="5" width="30.5703125" style="1" customWidth="1"/>
    <col min="6" max="6" width="3.7109375" style="1" customWidth="1"/>
    <col min="7" max="7" width="3" style="1" hidden="1" customWidth="1"/>
    <col min="8" max="16384" width="9.28515625" style="1" hidden="1"/>
  </cols>
  <sheetData>
    <row r="1" spans="1:7" x14ac:dyDescent="0.25"/>
    <row r="2" spans="1:7" ht="30" customHeight="1" x14ac:dyDescent="0.3">
      <c r="B2" s="55" t="s">
        <v>6</v>
      </c>
      <c r="C2" s="55"/>
      <c r="D2" s="50"/>
      <c r="E2" s="136" t="e" vm="1">
        <v>#VALUE!</v>
      </c>
      <c r="F2" s="50"/>
    </row>
    <row r="3" spans="1:7" x14ac:dyDescent="0.25">
      <c r="B3" s="51" t="s">
        <v>7</v>
      </c>
      <c r="C3" s="51"/>
      <c r="D3" s="50"/>
      <c r="E3" s="136"/>
      <c r="F3" s="50"/>
    </row>
    <row r="4" spans="1:7" x14ac:dyDescent="0.25">
      <c r="B4" s="51" t="str">
        <f>'Start!'!B4</f>
        <v>Year Ended 30 April 2025</v>
      </c>
      <c r="C4" s="51"/>
      <c r="D4" s="50"/>
      <c r="E4" s="136"/>
      <c r="F4" s="50"/>
    </row>
    <row r="5" spans="1:7" s="21" customFormat="1" x14ac:dyDescent="0.25">
      <c r="B5" s="52"/>
      <c r="C5" s="52"/>
      <c r="D5" s="53"/>
      <c r="F5" s="54"/>
    </row>
    <row r="6" spans="1:7" x14ac:dyDescent="0.25">
      <c r="A6" s="68"/>
      <c r="B6" s="68"/>
      <c r="C6" s="68"/>
      <c r="D6" s="68"/>
      <c r="E6" s="68"/>
      <c r="F6" s="68"/>
      <c r="G6" s="68"/>
    </row>
    <row r="7" spans="1:7" x14ac:dyDescent="0.25">
      <c r="A7" s="68"/>
      <c r="B7" s="68"/>
      <c r="C7" s="68"/>
      <c r="D7" s="68"/>
      <c r="E7" s="68"/>
      <c r="F7" s="68"/>
      <c r="G7" s="68"/>
    </row>
    <row r="8" spans="1:7" x14ac:dyDescent="0.25">
      <c r="A8" s="69"/>
      <c r="B8" s="70" t="s">
        <v>22</v>
      </c>
      <c r="C8" s="68"/>
      <c r="D8" s="68"/>
      <c r="E8" s="68"/>
      <c r="F8" s="68"/>
      <c r="G8" s="68"/>
    </row>
    <row r="9" spans="1:7" ht="15" customHeight="1" x14ac:dyDescent="0.25">
      <c r="A9" s="68"/>
      <c r="B9" s="140" t="s">
        <v>23</v>
      </c>
      <c r="C9" s="140"/>
      <c r="D9" s="68"/>
      <c r="E9" s="68"/>
      <c r="F9" s="68"/>
      <c r="G9" s="68"/>
    </row>
    <row r="10" spans="1:7" ht="14.45" customHeight="1" x14ac:dyDescent="0.25">
      <c r="A10" s="68"/>
      <c r="B10" s="140" t="s">
        <v>24</v>
      </c>
      <c r="C10" s="140"/>
      <c r="D10" s="140"/>
      <c r="E10" s="140"/>
      <c r="F10" s="68"/>
      <c r="G10" s="68"/>
    </row>
    <row r="11" spans="1:7" ht="15" customHeight="1" x14ac:dyDescent="0.25">
      <c r="A11" s="68"/>
      <c r="B11" s="140" t="s">
        <v>281</v>
      </c>
      <c r="C11" s="140"/>
      <c r="D11" s="140"/>
      <c r="E11" s="140"/>
      <c r="F11" s="68"/>
      <c r="G11" s="68"/>
    </row>
    <row r="12" spans="1:7" x14ac:dyDescent="0.25">
      <c r="A12" s="68"/>
      <c r="B12" s="142" t="s">
        <v>25</v>
      </c>
      <c r="C12" s="142"/>
      <c r="D12" s="142"/>
      <c r="E12" s="142"/>
      <c r="F12" s="68"/>
      <c r="G12" s="68"/>
    </row>
    <row r="13" spans="1:7" x14ac:dyDescent="0.25">
      <c r="A13" s="68"/>
      <c r="B13" s="68"/>
      <c r="C13" s="68"/>
      <c r="D13" s="68"/>
      <c r="E13" s="68"/>
      <c r="F13" s="68"/>
      <c r="G13" s="68"/>
    </row>
    <row r="14" spans="1:7" x14ac:dyDescent="0.25">
      <c r="A14" s="68"/>
      <c r="B14" s="68"/>
      <c r="C14" s="68"/>
      <c r="D14" s="68"/>
      <c r="E14" s="68"/>
      <c r="F14" s="68"/>
      <c r="G14" s="68"/>
    </row>
    <row r="15" spans="1:7" s="57" customFormat="1" ht="30" customHeight="1" x14ac:dyDescent="0.25">
      <c r="A15" s="79"/>
      <c r="B15" s="79"/>
      <c r="C15" s="79"/>
      <c r="D15" s="79"/>
      <c r="E15" s="59" t="s">
        <v>26</v>
      </c>
      <c r="F15" s="79"/>
      <c r="G15" s="79"/>
    </row>
    <row r="16" spans="1:7" x14ac:dyDescent="0.25">
      <c r="A16" s="68"/>
      <c r="B16" s="68"/>
      <c r="C16" s="68"/>
      <c r="D16" s="68"/>
      <c r="E16" s="68"/>
      <c r="F16" s="68"/>
      <c r="G16" s="68"/>
    </row>
    <row r="17" spans="1:7" ht="30" customHeight="1" x14ac:dyDescent="0.25">
      <c r="A17" s="68"/>
      <c r="B17" s="61" t="s">
        <v>13</v>
      </c>
      <c r="C17" s="68"/>
      <c r="D17" s="68"/>
      <c r="E17" s="80" t="s">
        <v>27</v>
      </c>
      <c r="F17" s="68"/>
      <c r="G17" s="68"/>
    </row>
    <row r="18" spans="1:7" s="68" customFormat="1" x14ac:dyDescent="0.25"/>
  </sheetData>
  <sheetProtection algorithmName="SHA-512" hashValue="KMe86vF5XHYRJcGgc3zB11mb41/PNOeB1qhQWPbF8wxPzWW6GfLf1+NhKFhqAcdr79oRqVtz+W4cgAWXuZ2SLg==" saltValue="7UYNaGZ6Hx+QbGMml0s2Pw==" spinCount="100000" sheet="1" objects="1" scenarios="1"/>
  <mergeCells count="5">
    <mergeCell ref="E2:E4"/>
    <mergeCell ref="B10:E10"/>
    <mergeCell ref="B12:E12"/>
    <mergeCell ref="B9:C9"/>
    <mergeCell ref="B11:E11"/>
  </mergeCells>
  <hyperlinks>
    <hyperlink ref="E15" location="Q2a!A1" display="Yes" xr:uid="{9492C22B-B8F3-4F64-BE96-EC6A7DF20F25}"/>
    <hyperlink ref="E17" location="'Q3'!A1" display="No" xr:uid="{19ECAC8C-1801-49D4-8296-5C16B4FCB56A}"/>
    <hyperlink ref="B17" location="'Q1'!A1" display="Back" xr:uid="{4C95125B-D7F2-4886-8A94-0295FF314A0C}"/>
  </hyperlinks>
  <pageMargins left="0.70866141732283472" right="0.70866141732283472" top="0.74803149606299213" bottom="0.74803149606299213" header="0.31496062992125984" footer="0.31496062992125984"/>
  <pageSetup paperSize="9" orientation="landscape" r:id="rId1"/>
  <headerFooter>
    <oddHeader>&amp;L&amp;F</oddHeader>
    <oddFooter>&amp;CPage &amp;P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C1678-E9F6-4BC1-B0C7-3FC05FFE9B48}">
  <sheetPr codeName="Sheet5"/>
  <dimension ref="A1:H34"/>
  <sheetViews>
    <sheetView showGridLines="0" showRowColHeaders="0" topLeftCell="A2" zoomScale="130" zoomScaleNormal="130" zoomScaleSheetLayoutView="130" workbookViewId="0">
      <selection activeCell="E18" sqref="E18"/>
    </sheetView>
  </sheetViews>
  <sheetFormatPr defaultColWidth="0" defaultRowHeight="15" zeroHeight="1" x14ac:dyDescent="0.25"/>
  <cols>
    <col min="1" max="1" width="3.7109375" style="1" customWidth="1"/>
    <col min="2" max="2" width="22.7109375" style="1" customWidth="1"/>
    <col min="3" max="3" width="28.5703125" style="1" customWidth="1"/>
    <col min="4" max="6" width="22.7109375" style="1" customWidth="1"/>
    <col min="7" max="7" width="3.7109375" style="1" customWidth="1"/>
    <col min="8" max="8" width="3.7109375" style="1" hidden="1" customWidth="1"/>
    <col min="9" max="16384" width="9.28515625" style="1" hidden="1"/>
  </cols>
  <sheetData>
    <row r="1" spans="1:7" x14ac:dyDescent="0.25"/>
    <row r="2" spans="1:7" ht="30" customHeight="1" x14ac:dyDescent="0.3">
      <c r="B2" s="55" t="s">
        <v>6</v>
      </c>
      <c r="C2" s="55"/>
      <c r="D2" s="50"/>
      <c r="E2" s="136"/>
      <c r="F2" s="136" t="e" vm="1">
        <v>#VALUE!</v>
      </c>
      <c r="G2" s="50"/>
    </row>
    <row r="3" spans="1:7" x14ac:dyDescent="0.25">
      <c r="B3" s="51" t="s">
        <v>7</v>
      </c>
      <c r="C3" s="51"/>
      <c r="D3" s="50"/>
      <c r="E3" s="136"/>
      <c r="F3" s="136"/>
      <c r="G3" s="50"/>
    </row>
    <row r="4" spans="1:7" x14ac:dyDescent="0.25">
      <c r="B4" s="51" t="str">
        <f>'Start!'!B4</f>
        <v>Year Ended 30 April 2025</v>
      </c>
      <c r="C4" s="51"/>
      <c r="D4" s="50"/>
      <c r="E4" s="136"/>
      <c r="F4" s="136"/>
      <c r="G4" s="50"/>
    </row>
    <row r="5" spans="1:7" s="21" customFormat="1" x14ac:dyDescent="0.25">
      <c r="B5" s="52"/>
      <c r="C5" s="52"/>
      <c r="D5" s="53"/>
      <c r="G5" s="54"/>
    </row>
    <row r="6" spans="1:7" x14ac:dyDescent="0.25">
      <c r="A6" s="68"/>
      <c r="B6" s="68"/>
      <c r="C6" s="68"/>
      <c r="D6" s="68"/>
      <c r="E6" s="68"/>
      <c r="F6" s="68"/>
      <c r="G6" s="68"/>
    </row>
    <row r="7" spans="1:7" x14ac:dyDescent="0.25">
      <c r="A7" s="68"/>
      <c r="B7" s="68"/>
      <c r="C7" s="68"/>
      <c r="D7" s="68"/>
      <c r="E7" s="68"/>
      <c r="F7" s="68"/>
      <c r="G7" s="68"/>
    </row>
    <row r="8" spans="1:7" x14ac:dyDescent="0.25">
      <c r="A8" s="69"/>
      <c r="B8" s="70" t="s">
        <v>28</v>
      </c>
      <c r="C8" s="68"/>
      <c r="D8" s="68"/>
      <c r="E8" s="68"/>
      <c r="F8" s="68"/>
      <c r="G8" s="68"/>
    </row>
    <row r="9" spans="1:7" ht="30.6" customHeight="1" x14ac:dyDescent="0.25">
      <c r="A9" s="68"/>
      <c r="B9" s="140" t="s">
        <v>29</v>
      </c>
      <c r="C9" s="140"/>
      <c r="D9" s="140"/>
      <c r="E9" s="140"/>
      <c r="F9" s="140"/>
      <c r="G9" s="68"/>
    </row>
    <row r="10" spans="1:7" ht="30.6" customHeight="1" x14ac:dyDescent="0.25">
      <c r="A10" s="68"/>
      <c r="B10" s="72"/>
      <c r="C10" s="72"/>
      <c r="D10" s="129" t="s">
        <v>294</v>
      </c>
      <c r="E10" s="72"/>
      <c r="F10" s="72"/>
      <c r="G10" s="68"/>
    </row>
    <row r="11" spans="1:7" s="124" customFormat="1" ht="22.5" customHeight="1" x14ac:dyDescent="0.25">
      <c r="A11" s="122"/>
      <c r="B11" s="123"/>
      <c r="C11" s="123"/>
      <c r="D11" s="96" t="s">
        <v>293</v>
      </c>
      <c r="E11" s="96" t="s">
        <v>30</v>
      </c>
      <c r="F11" s="96" t="s">
        <v>144</v>
      </c>
      <c r="G11" s="122"/>
    </row>
    <row r="12" spans="1:7" s="83" customFormat="1" ht="30.6" customHeight="1" x14ac:dyDescent="0.25">
      <c r="A12" s="84"/>
      <c r="B12" s="140" t="s">
        <v>276</v>
      </c>
      <c r="C12" s="140"/>
      <c r="D12" s="127"/>
      <c r="E12" s="127"/>
      <c r="F12" s="128">
        <f>D12-E12</f>
        <v>0</v>
      </c>
      <c r="G12" s="84"/>
    </row>
    <row r="13" spans="1:7" x14ac:dyDescent="0.25">
      <c r="A13" s="68"/>
      <c r="B13" s="72"/>
      <c r="C13" s="72"/>
      <c r="D13" s="68"/>
      <c r="E13" s="68"/>
      <c r="F13" s="68"/>
      <c r="G13" s="68"/>
    </row>
    <row r="14" spans="1:7" s="83" customFormat="1" ht="30.6" customHeight="1" x14ac:dyDescent="0.25">
      <c r="A14" s="84"/>
      <c r="B14" s="140" t="s">
        <v>278</v>
      </c>
      <c r="C14" s="140"/>
      <c r="D14" s="127"/>
      <c r="E14" s="127"/>
      <c r="F14" s="128">
        <f>D14-E14</f>
        <v>0</v>
      </c>
      <c r="G14" s="84"/>
    </row>
    <row r="15" spans="1:7" x14ac:dyDescent="0.25">
      <c r="A15" s="68"/>
      <c r="B15" s="72"/>
      <c r="C15" s="72"/>
      <c r="D15" s="68"/>
      <c r="E15" s="68"/>
      <c r="F15" s="68"/>
      <c r="G15" s="68"/>
    </row>
    <row r="16" spans="1:7" s="83" customFormat="1" ht="30.6" customHeight="1" x14ac:dyDescent="0.25">
      <c r="A16" s="84"/>
      <c r="B16" s="144" t="s">
        <v>277</v>
      </c>
      <c r="C16" s="144"/>
      <c r="D16" s="127"/>
      <c r="E16" s="127"/>
      <c r="F16" s="128">
        <f>D16-E16</f>
        <v>0</v>
      </c>
      <c r="G16" s="84"/>
    </row>
    <row r="17" spans="1:7" x14ac:dyDescent="0.25">
      <c r="A17" s="68"/>
      <c r="B17" s="68"/>
      <c r="C17" s="68"/>
      <c r="D17" s="68"/>
      <c r="E17" s="68"/>
      <c r="F17" s="68"/>
      <c r="G17" s="68"/>
    </row>
    <row r="18" spans="1:7" s="83" customFormat="1" ht="30.6" customHeight="1" x14ac:dyDescent="0.25">
      <c r="A18" s="84"/>
      <c r="B18" s="144" t="s">
        <v>153</v>
      </c>
      <c r="C18" s="144"/>
      <c r="D18" s="68"/>
      <c r="E18" s="130">
        <f>SUM(IF(F12&lt;=0,D12,E12)+IF(F14&lt;=0,D14,E14)+IF(F16&lt;=0,D16,E16))</f>
        <v>0</v>
      </c>
      <c r="F18" s="68"/>
      <c r="G18" s="84"/>
    </row>
    <row r="19" spans="1:7" x14ac:dyDescent="0.25">
      <c r="A19" s="68"/>
      <c r="B19" s="145" t="s">
        <v>297</v>
      </c>
      <c r="C19" s="145"/>
      <c r="D19" s="68"/>
      <c r="E19" s="68"/>
      <c r="F19" s="68"/>
      <c r="G19" s="68"/>
    </row>
    <row r="20" spans="1:7" x14ac:dyDescent="0.25">
      <c r="A20" s="68"/>
      <c r="B20" s="68"/>
      <c r="C20" s="68"/>
      <c r="D20" s="68"/>
      <c r="E20" s="68"/>
      <c r="F20" s="68"/>
      <c r="G20" s="68"/>
    </row>
    <row r="21" spans="1:7" x14ac:dyDescent="0.25">
      <c r="A21" s="68"/>
      <c r="B21" s="68"/>
      <c r="C21" s="68"/>
      <c r="D21" s="68"/>
      <c r="E21" s="68"/>
      <c r="F21" s="68"/>
      <c r="G21" s="68"/>
    </row>
    <row r="22" spans="1:7" s="86" customFormat="1" ht="30" customHeight="1" x14ac:dyDescent="0.25">
      <c r="A22" s="85"/>
      <c r="B22" s="61" t="s">
        <v>13</v>
      </c>
      <c r="C22" s="85"/>
      <c r="D22" s="85"/>
      <c r="E22" s="68"/>
      <c r="F22" s="95" t="s">
        <v>14</v>
      </c>
      <c r="G22" s="85"/>
    </row>
    <row r="23" spans="1:7" x14ac:dyDescent="0.25">
      <c r="A23" s="68"/>
      <c r="B23" s="68"/>
      <c r="C23" s="68"/>
      <c r="D23" s="68"/>
      <c r="E23" s="68"/>
      <c r="F23" s="68"/>
      <c r="G23" s="68"/>
    </row>
    <row r="24" spans="1:7" x14ac:dyDescent="0.25">
      <c r="A24" s="62"/>
      <c r="B24" s="62"/>
      <c r="C24" s="62"/>
      <c r="D24" s="62"/>
      <c r="E24" s="62"/>
      <c r="F24" s="62"/>
      <c r="G24" s="45"/>
    </row>
    <row r="25" spans="1:7" x14ac:dyDescent="0.25">
      <c r="A25" s="62"/>
      <c r="B25" s="87" t="s">
        <v>31</v>
      </c>
      <c r="C25" s="62"/>
      <c r="D25" s="62"/>
      <c r="E25" s="62"/>
      <c r="F25" s="62"/>
      <c r="G25" s="45"/>
    </row>
    <row r="26" spans="1:7" x14ac:dyDescent="0.25">
      <c r="A26" s="65" t="s">
        <v>0</v>
      </c>
      <c r="B26" s="139" t="s">
        <v>3</v>
      </c>
      <c r="C26" s="139"/>
      <c r="D26" s="139"/>
      <c r="E26" s="139"/>
      <c r="F26" s="66"/>
      <c r="G26" s="45"/>
    </row>
    <row r="27" spans="1:7" x14ac:dyDescent="0.25">
      <c r="A27" s="62"/>
      <c r="B27" s="62"/>
      <c r="C27" s="62"/>
      <c r="D27" s="62"/>
      <c r="E27" s="62"/>
      <c r="F27" s="62"/>
      <c r="G27" s="45"/>
    </row>
    <row r="28" spans="1:7" x14ac:dyDescent="0.25">
      <c r="A28" s="62"/>
      <c r="B28" s="63" t="s">
        <v>18</v>
      </c>
      <c r="C28" s="62"/>
      <c r="D28" s="62"/>
      <c r="E28" s="62"/>
      <c r="F28" s="62"/>
      <c r="G28" s="45"/>
    </row>
    <row r="29" spans="1:7" x14ac:dyDescent="0.25">
      <c r="A29" s="88" t="s">
        <v>0</v>
      </c>
      <c r="B29" s="62" t="s">
        <v>279</v>
      </c>
      <c r="C29" s="62"/>
      <c r="D29" s="62"/>
      <c r="E29" s="62"/>
      <c r="F29" s="62"/>
      <c r="G29" s="45"/>
    </row>
    <row r="30" spans="1:7" ht="14.45" customHeight="1" x14ac:dyDescent="0.25">
      <c r="A30" s="65" t="s">
        <v>0</v>
      </c>
      <c r="B30" s="138" t="s">
        <v>295</v>
      </c>
      <c r="C30" s="138"/>
      <c r="D30" s="138"/>
      <c r="E30" s="138"/>
      <c r="F30" s="138"/>
      <c r="G30" s="45"/>
    </row>
    <row r="31" spans="1:7" x14ac:dyDescent="0.25">
      <c r="A31" s="143" t="s">
        <v>0</v>
      </c>
      <c r="B31" s="139" t="s">
        <v>283</v>
      </c>
      <c r="C31" s="139"/>
      <c r="D31" s="139"/>
      <c r="E31" s="139"/>
      <c r="F31" s="139"/>
      <c r="G31" s="45"/>
    </row>
    <row r="32" spans="1:7" x14ac:dyDescent="0.25">
      <c r="A32" s="143"/>
      <c r="B32" s="139"/>
      <c r="C32" s="139"/>
      <c r="D32" s="139"/>
      <c r="E32" s="139"/>
      <c r="F32" s="139"/>
      <c r="G32" s="45"/>
    </row>
    <row r="33" spans="1:7" x14ac:dyDescent="0.25">
      <c r="A33" s="65" t="s">
        <v>0</v>
      </c>
      <c r="B33" s="62" t="s">
        <v>296</v>
      </c>
      <c r="C33" s="62"/>
      <c r="D33" s="62"/>
      <c r="E33" s="62"/>
      <c r="F33" s="62"/>
      <c r="G33" s="45"/>
    </row>
    <row r="34" spans="1:7" x14ac:dyDescent="0.25">
      <c r="A34" s="45"/>
      <c r="B34" s="45"/>
      <c r="C34" s="45"/>
      <c r="D34" s="45"/>
      <c r="E34" s="45"/>
      <c r="F34" s="45"/>
      <c r="G34" s="45"/>
    </row>
  </sheetData>
  <sheetProtection algorithmName="SHA-512" hashValue="HwfVVff9Mo6oMuo0VAPXbp0pFyh2CfKPSVobP2q94/KM5yurF4t6Avbv0FENCCP65XWUja4R+Jmx6CsfOliDWQ==" saltValue="ZVcESPIaa1InC/LcV32/IA==" spinCount="100000" sheet="1" objects="1" scenarios="1"/>
  <protectedRanges>
    <protectedRange sqref="D12:F12 D14:F14 D16:F16 E18" name="Range1"/>
  </protectedRanges>
  <mergeCells count="12">
    <mergeCell ref="F2:F4"/>
    <mergeCell ref="B31:F32"/>
    <mergeCell ref="A31:A32"/>
    <mergeCell ref="E2:E4"/>
    <mergeCell ref="B26:E26"/>
    <mergeCell ref="B12:C12"/>
    <mergeCell ref="B14:C14"/>
    <mergeCell ref="B16:C16"/>
    <mergeCell ref="B18:C18"/>
    <mergeCell ref="B19:C19"/>
    <mergeCell ref="B9:F9"/>
    <mergeCell ref="B30:F30"/>
  </mergeCells>
  <dataValidations count="1">
    <dataValidation type="decimal" operator="greaterThan" allowBlank="1" showInputMessage="1" showErrorMessage="1" errorTitle="Numbers Only" error="Please ensure that you only enter positive numbers into this cell" sqref="D14:F14 D12:F12 D16:F16 E18" xr:uid="{1F72E570-DE0B-43DB-A99D-A0C97AA248BC}">
      <formula1>-1</formula1>
    </dataValidation>
  </dataValidations>
  <hyperlinks>
    <hyperlink ref="B22" location="'Q2'!A1" display="Back" xr:uid="{E5FF194E-70C5-49C3-BB10-14A3458AEB2B}"/>
    <hyperlink ref="F22" location="'Q3'!A1" display="Next &gt;" xr:uid="{F2AEF2AB-1C71-466A-92DC-E831365420C6}"/>
  </hyperlinks>
  <pageMargins left="0.70866141732283472" right="0.70866141732283472" top="0.74803149606299213" bottom="0.74803149606299213" header="0.31496062992125984" footer="0.31496062992125984"/>
  <pageSetup paperSize="9" scale="78" orientation="landscape" r:id="rId1"/>
  <headerFooter>
    <oddHeader>&amp;L&amp;F</oddHeader>
    <oddFooter>&amp;CPage &amp;P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6D941-BBED-4F78-A69F-0C3938EBF601}">
  <sheetPr codeName="Sheet6"/>
  <dimension ref="A1:G36"/>
  <sheetViews>
    <sheetView showGridLines="0" showRowColHeaders="0" zoomScale="130" zoomScaleNormal="130" zoomScaleSheetLayoutView="130" workbookViewId="0"/>
  </sheetViews>
  <sheetFormatPr defaultColWidth="0" defaultRowHeight="15" zeroHeight="1" x14ac:dyDescent="0.25"/>
  <cols>
    <col min="1" max="1" width="3.7109375" style="1" customWidth="1"/>
    <col min="2" max="3" width="39.28515625" style="1" customWidth="1"/>
    <col min="4" max="4" width="3.7109375" style="1" customWidth="1"/>
    <col min="5" max="5" width="39.28515625" style="1" customWidth="1"/>
    <col min="6" max="6" width="3.7109375" style="1" customWidth="1"/>
    <col min="7" max="7" width="3" style="1" hidden="1" customWidth="1"/>
    <col min="8" max="16384" width="9.28515625" style="1" hidden="1"/>
  </cols>
  <sheetData>
    <row r="1" spans="1:6" x14ac:dyDescent="0.25"/>
    <row r="2" spans="1:6" ht="30" customHeight="1" x14ac:dyDescent="0.3">
      <c r="B2" s="55" t="s">
        <v>6</v>
      </c>
      <c r="C2" s="55"/>
      <c r="D2" s="50"/>
      <c r="E2" s="136" t="e" vm="1">
        <v>#VALUE!</v>
      </c>
      <c r="F2" s="50"/>
    </row>
    <row r="3" spans="1:6" x14ac:dyDescent="0.25">
      <c r="B3" s="51" t="s">
        <v>7</v>
      </c>
      <c r="C3" s="51"/>
      <c r="D3" s="50"/>
      <c r="E3" s="136"/>
      <c r="F3" s="50"/>
    </row>
    <row r="4" spans="1:6" x14ac:dyDescent="0.25">
      <c r="B4" s="51" t="str">
        <f>'Start!'!B4</f>
        <v>Year Ended 30 April 2025</v>
      </c>
      <c r="C4" s="51"/>
      <c r="D4" s="50"/>
      <c r="E4" s="136"/>
      <c r="F4" s="50"/>
    </row>
    <row r="5" spans="1:6" s="21" customFormat="1" x14ac:dyDescent="0.25">
      <c r="B5" s="52"/>
      <c r="C5" s="52"/>
      <c r="D5" s="53"/>
      <c r="F5" s="54"/>
    </row>
    <row r="6" spans="1:6" x14ac:dyDescent="0.25">
      <c r="A6" s="68"/>
      <c r="B6" s="68"/>
      <c r="C6" s="68"/>
      <c r="D6" s="68"/>
      <c r="E6" s="68"/>
      <c r="F6" s="68"/>
    </row>
    <row r="7" spans="1:6" x14ac:dyDescent="0.25">
      <c r="A7" s="68"/>
      <c r="B7" s="68"/>
      <c r="C7" s="68"/>
      <c r="D7" s="68"/>
      <c r="E7" s="68"/>
      <c r="F7" s="68"/>
    </row>
    <row r="8" spans="1:6" x14ac:dyDescent="0.25">
      <c r="A8" s="69"/>
      <c r="B8" s="70" t="s">
        <v>33</v>
      </c>
      <c r="C8" s="68"/>
      <c r="D8" s="68"/>
      <c r="E8" s="68"/>
      <c r="F8" s="68"/>
    </row>
    <row r="9" spans="1:6" ht="15" customHeight="1" x14ac:dyDescent="0.25">
      <c r="A9" s="68"/>
      <c r="B9" s="140" t="s">
        <v>34</v>
      </c>
      <c r="C9" s="140"/>
      <c r="D9" s="68"/>
      <c r="E9" s="68"/>
      <c r="F9" s="68"/>
    </row>
    <row r="10" spans="1:6" x14ac:dyDescent="0.25">
      <c r="A10" s="68"/>
      <c r="B10" s="89"/>
      <c r="C10" s="68"/>
      <c r="D10" s="68"/>
      <c r="E10" s="68"/>
      <c r="F10" s="68"/>
    </row>
    <row r="11" spans="1:6" x14ac:dyDescent="0.25">
      <c r="A11" s="68"/>
      <c r="B11" s="140"/>
      <c r="C11" s="140"/>
      <c r="D11" s="68"/>
      <c r="E11" s="68"/>
      <c r="F11" s="68"/>
    </row>
    <row r="12" spans="1:6" x14ac:dyDescent="0.25">
      <c r="A12" s="68"/>
      <c r="B12" s="140"/>
      <c r="C12" s="140"/>
      <c r="D12" s="68"/>
      <c r="E12" s="68"/>
      <c r="F12" s="68"/>
    </row>
    <row r="13" spans="1:6" x14ac:dyDescent="0.25">
      <c r="A13" s="68"/>
      <c r="B13" s="142"/>
      <c r="C13" s="142"/>
      <c r="D13" s="68"/>
      <c r="E13" s="68"/>
      <c r="F13" s="68"/>
    </row>
    <row r="14" spans="1:6" ht="30" customHeight="1" x14ac:dyDescent="0.25">
      <c r="A14" s="68"/>
      <c r="B14" s="68"/>
      <c r="C14" s="68"/>
      <c r="D14" s="68"/>
      <c r="E14" s="59" t="s">
        <v>26</v>
      </c>
      <c r="F14" s="68"/>
    </row>
    <row r="15" spans="1:6" x14ac:dyDescent="0.25">
      <c r="A15" s="68"/>
      <c r="B15" s="68"/>
      <c r="C15" s="68"/>
      <c r="D15" s="68"/>
      <c r="E15" s="68"/>
      <c r="F15" s="68"/>
    </row>
    <row r="16" spans="1:6" ht="30" customHeight="1" x14ac:dyDescent="0.25">
      <c r="A16" s="68"/>
      <c r="B16" s="61" t="s">
        <v>13</v>
      </c>
      <c r="C16" s="68"/>
      <c r="D16" s="68"/>
      <c r="E16" s="80" t="s">
        <v>27</v>
      </c>
      <c r="F16" s="68"/>
    </row>
    <row r="17" spans="1:6" x14ac:dyDescent="0.25">
      <c r="A17" s="68"/>
      <c r="B17" s="68"/>
      <c r="C17" s="68"/>
      <c r="D17" s="68"/>
      <c r="E17" s="68"/>
      <c r="F17" s="68"/>
    </row>
    <row r="33" s="1" customFormat="1" hidden="1" x14ac:dyDescent="0.25"/>
    <row r="34" s="1" customFormat="1" hidden="1" x14ac:dyDescent="0.25"/>
    <row r="35" s="1" customFormat="1" hidden="1" x14ac:dyDescent="0.25"/>
    <row r="36" s="1" customFormat="1" hidden="1" x14ac:dyDescent="0.25"/>
  </sheetData>
  <sheetProtection algorithmName="SHA-512" hashValue="zUeJ+O7vVePwH38MNgUf3/HYt7UauMUaEPm/BtX20sriTKwrZmeFeknBrNaRs3z40G+scJdQ9f8tNOAdV4GZ6Q==" saltValue="Yncey4hNlJ/LQv9LPU/9Lw==" spinCount="100000" sheet="1" objects="1" scenarios="1"/>
  <mergeCells count="5">
    <mergeCell ref="E2:E4"/>
    <mergeCell ref="B11:C11"/>
    <mergeCell ref="B12:C12"/>
    <mergeCell ref="B13:C13"/>
    <mergeCell ref="B9:C9"/>
  </mergeCells>
  <hyperlinks>
    <hyperlink ref="E14" location="Q3a!A1" display="Yes" xr:uid="{1D20CF18-115C-4270-AA37-D1BA9C37E1C2}"/>
    <hyperlink ref="E16" location="'Q4'!A1" display="No" xr:uid="{97299B4D-F1A1-43DF-8614-B1403DAB963A}"/>
    <hyperlink ref="B16" location="Q2a!A1" display="Back" xr:uid="{D0781E3D-1DD2-4A13-A4EF-2D011838A357}"/>
  </hyperlinks>
  <pageMargins left="0.70866141732283472" right="0.70866141732283472" top="0.74803149606299213" bottom="0.74803149606299213" header="0.31496062992125984" footer="0.31496062992125984"/>
  <pageSetup paperSize="9" orientation="landscape" r:id="rId1"/>
  <headerFooter>
    <oddHeader>&amp;L&amp;F</oddHeader>
    <oddFooter>&amp;CPage &amp;P of &amp;N&amp;R&amp;D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31173-F2FC-41EA-B1BD-EEEE805C53C6}">
  <sheetPr codeName="Sheet7"/>
  <dimension ref="A1:G27"/>
  <sheetViews>
    <sheetView showGridLines="0" showRowColHeaders="0" zoomScale="130" zoomScaleNormal="130" zoomScaleSheetLayoutView="130" workbookViewId="0"/>
  </sheetViews>
  <sheetFormatPr defaultColWidth="0" defaultRowHeight="15" zeroHeight="1" x14ac:dyDescent="0.25"/>
  <cols>
    <col min="1" max="1" width="2.42578125" style="1" customWidth="1"/>
    <col min="2" max="3" width="39.28515625" style="1" customWidth="1"/>
    <col min="4" max="4" width="3.7109375" style="1" customWidth="1"/>
    <col min="5" max="5" width="39.28515625" style="1" customWidth="1"/>
    <col min="6" max="6" width="3.42578125" style="1" customWidth="1"/>
    <col min="7" max="7" width="3" style="1" hidden="1" customWidth="1"/>
    <col min="8" max="16384" width="9.28515625" style="1" hidden="1"/>
  </cols>
  <sheetData>
    <row r="1" spans="1:7" x14ac:dyDescent="0.25"/>
    <row r="2" spans="1:7" ht="30" customHeight="1" x14ac:dyDescent="0.3">
      <c r="B2" s="55" t="s">
        <v>6</v>
      </c>
      <c r="C2" s="55"/>
      <c r="D2" s="55"/>
      <c r="E2" s="136" t="e" vm="1">
        <v>#VALUE!</v>
      </c>
      <c r="G2" s="50"/>
    </row>
    <row r="3" spans="1:7" x14ac:dyDescent="0.25">
      <c r="B3" s="51" t="s">
        <v>7</v>
      </c>
      <c r="C3" s="51"/>
      <c r="D3" s="51"/>
      <c r="E3" s="136"/>
      <c r="G3" s="50"/>
    </row>
    <row r="4" spans="1:7" x14ac:dyDescent="0.25">
      <c r="B4" s="51" t="str">
        <f>'Start!'!B4</f>
        <v>Year Ended 30 April 2025</v>
      </c>
      <c r="C4" s="51"/>
      <c r="D4" s="51"/>
      <c r="E4" s="136"/>
      <c r="G4" s="50"/>
    </row>
    <row r="5" spans="1:7" s="21" customFormat="1" x14ac:dyDescent="0.25">
      <c r="B5" s="52"/>
      <c r="C5" s="52"/>
      <c r="D5" s="52"/>
      <c r="E5" s="53"/>
      <c r="G5" s="54"/>
    </row>
    <row r="6" spans="1:7" x14ac:dyDescent="0.25">
      <c r="A6" s="68"/>
      <c r="B6" s="68"/>
      <c r="C6" s="68"/>
      <c r="D6" s="68"/>
      <c r="E6" s="68"/>
      <c r="F6" s="68"/>
    </row>
    <row r="7" spans="1:7" x14ac:dyDescent="0.25">
      <c r="A7" s="68"/>
      <c r="B7" s="68"/>
      <c r="C7" s="68"/>
      <c r="D7" s="68"/>
      <c r="E7" s="68"/>
      <c r="F7" s="68"/>
    </row>
    <row r="8" spans="1:7" x14ac:dyDescent="0.25">
      <c r="A8" s="69"/>
      <c r="B8" s="70" t="s">
        <v>35</v>
      </c>
      <c r="C8" s="68"/>
      <c r="D8" s="68"/>
      <c r="E8" s="71" t="s">
        <v>16</v>
      </c>
      <c r="F8" s="68"/>
    </row>
    <row r="9" spans="1:7" x14ac:dyDescent="0.25">
      <c r="A9" s="68"/>
      <c r="B9" s="72"/>
      <c r="C9" s="72"/>
      <c r="D9" s="72"/>
      <c r="E9" s="68"/>
      <c r="F9" s="68"/>
    </row>
    <row r="10" spans="1:7" ht="30" customHeight="1" x14ac:dyDescent="0.25">
      <c r="A10" s="68"/>
      <c r="B10" s="140" t="s">
        <v>36</v>
      </c>
      <c r="C10" s="140"/>
      <c r="D10" s="72"/>
      <c r="E10" s="125"/>
      <c r="F10" s="68"/>
    </row>
    <row r="11" spans="1:7" x14ac:dyDescent="0.25">
      <c r="A11" s="68"/>
      <c r="B11" s="72"/>
      <c r="C11" s="72"/>
      <c r="D11" s="72"/>
      <c r="E11" s="68"/>
      <c r="F11" s="68"/>
    </row>
    <row r="12" spans="1:7" ht="30" customHeight="1" x14ac:dyDescent="0.25">
      <c r="A12" s="68"/>
      <c r="B12" s="140" t="s">
        <v>37</v>
      </c>
      <c r="C12" s="140"/>
      <c r="D12" s="72"/>
      <c r="E12" s="125"/>
      <c r="F12" s="68"/>
    </row>
    <row r="13" spans="1:7" x14ac:dyDescent="0.25">
      <c r="A13" s="68"/>
      <c r="B13" s="89"/>
      <c r="C13" s="89"/>
      <c r="D13" s="72"/>
      <c r="E13" s="68"/>
      <c r="F13" s="68"/>
    </row>
    <row r="14" spans="1:7" ht="30" customHeight="1" x14ac:dyDescent="0.25">
      <c r="A14" s="68"/>
      <c r="B14" s="89" t="s">
        <v>166</v>
      </c>
      <c r="C14" s="89"/>
      <c r="D14" s="72"/>
      <c r="E14" s="128">
        <f>IF(E10-E12&lt;0,0,E10-E12)</f>
        <v>0</v>
      </c>
      <c r="F14" s="68"/>
    </row>
    <row r="15" spans="1:7" x14ac:dyDescent="0.25">
      <c r="A15" s="68"/>
      <c r="B15" s="145" t="s">
        <v>282</v>
      </c>
      <c r="C15" s="145"/>
      <c r="D15" s="78"/>
      <c r="E15" s="68"/>
      <c r="F15" s="68"/>
    </row>
    <row r="16" spans="1:7" x14ac:dyDescent="0.25">
      <c r="A16" s="68"/>
      <c r="B16" s="68"/>
      <c r="C16" s="68"/>
      <c r="D16" s="68"/>
      <c r="E16" s="68"/>
      <c r="F16" s="68"/>
    </row>
    <row r="17" spans="1:6" s="82" customFormat="1" ht="30" customHeight="1" x14ac:dyDescent="0.25">
      <c r="A17" s="81"/>
      <c r="B17" s="94" t="s">
        <v>13</v>
      </c>
      <c r="C17" s="81"/>
      <c r="D17" s="75"/>
      <c r="E17" s="59" t="s">
        <v>14</v>
      </c>
      <c r="F17" s="81"/>
    </row>
    <row r="18" spans="1:6" x14ac:dyDescent="0.25">
      <c r="A18" s="68"/>
      <c r="B18" s="68"/>
      <c r="C18" s="68"/>
      <c r="D18" s="68"/>
      <c r="E18" s="68"/>
      <c r="F18" s="68"/>
    </row>
    <row r="19" spans="1:6" x14ac:dyDescent="0.25">
      <c r="A19" s="68"/>
      <c r="B19" s="68"/>
      <c r="C19" s="68"/>
      <c r="D19" s="68"/>
      <c r="E19" s="68"/>
      <c r="F19" s="68"/>
    </row>
    <row r="20" spans="1:6" x14ac:dyDescent="0.25">
      <c r="A20" s="90"/>
      <c r="B20" s="90"/>
      <c r="C20" s="90"/>
      <c r="D20" s="90"/>
      <c r="E20" s="90"/>
      <c r="F20" s="90"/>
    </row>
    <row r="21" spans="1:6" x14ac:dyDescent="0.25">
      <c r="A21" s="90"/>
      <c r="B21" s="91" t="s">
        <v>31</v>
      </c>
      <c r="C21" s="90"/>
      <c r="D21" s="90"/>
      <c r="E21" s="90"/>
      <c r="F21" s="90"/>
    </row>
    <row r="22" spans="1:6" ht="14.45" customHeight="1" x14ac:dyDescent="0.25">
      <c r="A22" s="92" t="s">
        <v>0</v>
      </c>
      <c r="B22" s="139" t="s">
        <v>3</v>
      </c>
      <c r="C22" s="139"/>
      <c r="D22" s="139"/>
      <c r="E22" s="139"/>
      <c r="F22" s="66"/>
    </row>
    <row r="23" spans="1:6" x14ac:dyDescent="0.25">
      <c r="A23" s="92"/>
      <c r="B23" s="66"/>
      <c r="C23" s="66"/>
      <c r="D23" s="66"/>
      <c r="E23" s="66"/>
      <c r="F23" s="66"/>
    </row>
    <row r="24" spans="1:6" x14ac:dyDescent="0.25">
      <c r="A24" s="90"/>
      <c r="B24" s="93" t="s">
        <v>18</v>
      </c>
      <c r="C24" s="90"/>
      <c r="D24" s="90"/>
      <c r="E24" s="90"/>
      <c r="F24" s="90"/>
    </row>
    <row r="25" spans="1:6" x14ac:dyDescent="0.25">
      <c r="A25" s="92" t="s">
        <v>0</v>
      </c>
      <c r="B25" s="138" t="s">
        <v>272</v>
      </c>
      <c r="C25" s="138"/>
      <c r="D25" s="138"/>
      <c r="E25" s="138"/>
      <c r="F25" s="90"/>
    </row>
    <row r="26" spans="1:6" ht="30.75" customHeight="1" x14ac:dyDescent="0.25">
      <c r="A26" s="92" t="s">
        <v>0</v>
      </c>
      <c r="B26" s="138" t="s">
        <v>32</v>
      </c>
      <c r="C26" s="138"/>
      <c r="D26" s="138"/>
      <c r="E26" s="138"/>
      <c r="F26" s="67"/>
    </row>
    <row r="27" spans="1:6" x14ac:dyDescent="0.25">
      <c r="A27" s="62"/>
      <c r="B27" s="62"/>
      <c r="C27" s="62"/>
      <c r="D27" s="62"/>
      <c r="E27" s="62"/>
      <c r="F27" s="62"/>
    </row>
  </sheetData>
  <sheetProtection algorithmName="SHA-512" hashValue="e9oC2XKL7wtz2Vm46e3sXx4rnnlYZaCc+f6VzyrZ1PLvT5kDZxIpsBaI4yVFVrhA3qfSAQ4NP/gJVKpHA1dpRw==" saltValue="L5f3rWep8L4IGCVM5vO3Eg==" spinCount="100000" sheet="1" objects="1" scenarios="1"/>
  <protectedRanges>
    <protectedRange sqref="E10 E12" name="Range1"/>
  </protectedRanges>
  <mergeCells count="7">
    <mergeCell ref="E2:E4"/>
    <mergeCell ref="B12:C12"/>
    <mergeCell ref="B26:E26"/>
    <mergeCell ref="B22:E22"/>
    <mergeCell ref="B25:E25"/>
    <mergeCell ref="B10:C10"/>
    <mergeCell ref="B15:C15"/>
  </mergeCells>
  <dataValidations count="1">
    <dataValidation type="decimal" operator="greaterThan" allowBlank="1" showInputMessage="1" showErrorMessage="1" errorTitle="Numbers Only" error="Please ensure that you only enter positive numbers into this cell" sqref="E10 E12" xr:uid="{39097D0D-43CA-44B8-B507-A4B584169C1C}">
      <formula1>-1</formula1>
    </dataValidation>
  </dataValidations>
  <hyperlinks>
    <hyperlink ref="B17" location="'Q3'!A1" display="&lt; Back" xr:uid="{8C0FC88C-EC58-47DA-BDAE-31EBCA279888}"/>
    <hyperlink ref="E17" location="'Q4'!A1" display="Next &gt;" xr:uid="{DDFDC707-A474-43E7-9528-B728D6BA8C17}"/>
  </hyperlinks>
  <pageMargins left="0.70866141732283472" right="0.70866141732283472" top="0.74803149606299213" bottom="0.74803149606299213" header="0.31496062992125984" footer="0.31496062992125984"/>
  <pageSetup paperSize="9" orientation="landscape" r:id="rId1"/>
  <headerFooter>
    <oddHeader>&amp;L&amp;F</oddHeader>
    <oddFooter>&amp;CPage &amp;P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8DBDE-13E0-4E4D-BAD9-13FB497A4F6C}">
  <sheetPr codeName="Sheet8"/>
  <dimension ref="A1:G58"/>
  <sheetViews>
    <sheetView showGridLines="0" showRowColHeaders="0" zoomScale="130" zoomScaleNormal="130" zoomScaleSheetLayoutView="130" workbookViewId="0"/>
  </sheetViews>
  <sheetFormatPr defaultColWidth="0" defaultRowHeight="15" zeroHeight="1" x14ac:dyDescent="0.25"/>
  <cols>
    <col min="1" max="1" width="3.7109375" style="1" customWidth="1"/>
    <col min="2" max="4" width="39.28515625" style="1" customWidth="1"/>
    <col min="5" max="5" width="3.42578125" style="1" customWidth="1"/>
    <col min="6" max="6" width="3" style="1" customWidth="1"/>
    <col min="7" max="16384" width="9.28515625" style="1" hidden="1"/>
  </cols>
  <sheetData>
    <row r="1" spans="1:7" x14ac:dyDescent="0.25"/>
    <row r="2" spans="1:7" ht="30" customHeight="1" x14ac:dyDescent="0.3">
      <c r="B2" s="55" t="s">
        <v>6</v>
      </c>
      <c r="C2" s="55"/>
      <c r="D2" s="136" t="e" vm="1">
        <v>#VALUE!</v>
      </c>
      <c r="E2" s="136"/>
      <c r="G2" s="50"/>
    </row>
    <row r="3" spans="1:7" ht="14.45" customHeight="1" x14ac:dyDescent="0.25">
      <c r="B3" s="51" t="s">
        <v>7</v>
      </c>
      <c r="C3" s="51"/>
      <c r="D3" s="136"/>
      <c r="E3" s="136"/>
      <c r="G3" s="50"/>
    </row>
    <row r="4" spans="1:7" ht="14.45" customHeight="1" x14ac:dyDescent="0.25">
      <c r="B4" s="51" t="str">
        <f>'Start!'!B4</f>
        <v>Year Ended 30 April 2025</v>
      </c>
      <c r="C4" s="51"/>
      <c r="D4" s="136"/>
      <c r="E4" s="136"/>
      <c r="G4" s="50"/>
    </row>
    <row r="5" spans="1:7" s="21" customFormat="1" x14ac:dyDescent="0.25">
      <c r="B5" s="52"/>
      <c r="C5" s="52"/>
      <c r="D5" s="52"/>
      <c r="E5" s="53"/>
      <c r="G5" s="54"/>
    </row>
    <row r="6" spans="1:7" x14ac:dyDescent="0.25">
      <c r="A6" s="68"/>
      <c r="B6" s="68"/>
      <c r="C6" s="68"/>
      <c r="D6" s="68"/>
      <c r="E6" s="68"/>
      <c r="F6" s="68"/>
    </row>
    <row r="7" spans="1:7" x14ac:dyDescent="0.25">
      <c r="A7" s="68"/>
      <c r="B7" s="68"/>
      <c r="C7" s="68"/>
      <c r="D7" s="68"/>
      <c r="E7" s="68"/>
      <c r="F7" s="68"/>
    </row>
    <row r="8" spans="1:7" x14ac:dyDescent="0.25">
      <c r="A8" s="69"/>
      <c r="B8" s="70" t="s">
        <v>38</v>
      </c>
      <c r="C8" s="68"/>
      <c r="D8" s="68"/>
      <c r="E8" s="68"/>
      <c r="F8" s="68"/>
    </row>
    <row r="9" spans="1:7" x14ac:dyDescent="0.25">
      <c r="A9" s="68"/>
      <c r="B9" s="140" t="s">
        <v>39</v>
      </c>
      <c r="C9" s="140"/>
      <c r="D9" s="68"/>
      <c r="E9" s="68"/>
      <c r="F9" s="68"/>
    </row>
    <row r="10" spans="1:7" x14ac:dyDescent="0.25">
      <c r="A10" s="68"/>
      <c r="B10" s="72"/>
      <c r="C10" s="72"/>
      <c r="D10" s="68"/>
      <c r="E10" s="68"/>
      <c r="F10" s="68"/>
    </row>
    <row r="11" spans="1:7" ht="33" customHeight="1" x14ac:dyDescent="0.25">
      <c r="A11" s="68"/>
      <c r="B11" s="140" t="s">
        <v>40</v>
      </c>
      <c r="C11" s="140"/>
      <c r="D11" s="68"/>
      <c r="E11" s="68"/>
      <c r="F11" s="68"/>
    </row>
    <row r="12" spans="1:7" x14ac:dyDescent="0.25">
      <c r="A12" s="68"/>
      <c r="B12" s="72"/>
      <c r="C12" s="72"/>
      <c r="D12" s="68"/>
      <c r="E12" s="68"/>
      <c r="F12" s="68"/>
    </row>
    <row r="13" spans="1:7" x14ac:dyDescent="0.25">
      <c r="A13" s="68"/>
      <c r="B13" s="146" t="s">
        <v>41</v>
      </c>
      <c r="C13" s="146"/>
      <c r="D13" s="146"/>
      <c r="E13" s="146"/>
      <c r="F13" s="68"/>
    </row>
    <row r="14" spans="1:7" x14ac:dyDescent="0.25">
      <c r="A14" s="68"/>
      <c r="B14" s="147" t="s">
        <v>42</v>
      </c>
      <c r="C14" s="147"/>
      <c r="D14" s="147"/>
      <c r="E14" s="147"/>
      <c r="F14" s="68"/>
    </row>
    <row r="15" spans="1:7" x14ac:dyDescent="0.25">
      <c r="A15" s="68"/>
      <c r="B15" s="146" t="s">
        <v>43</v>
      </c>
      <c r="C15" s="146"/>
      <c r="D15" s="146"/>
      <c r="E15" s="146"/>
      <c r="F15" s="68"/>
    </row>
    <row r="16" spans="1:7" x14ac:dyDescent="0.25">
      <c r="A16" s="68"/>
      <c r="B16" s="147" t="s">
        <v>44</v>
      </c>
      <c r="C16" s="147"/>
      <c r="D16" s="147"/>
      <c r="E16" s="147"/>
      <c r="F16" s="68"/>
    </row>
    <row r="17" spans="1:6" x14ac:dyDescent="0.25">
      <c r="A17" s="68"/>
      <c r="B17" s="146" t="s">
        <v>45</v>
      </c>
      <c r="C17" s="146"/>
      <c r="D17" s="146"/>
      <c r="E17" s="146"/>
      <c r="F17" s="68"/>
    </row>
    <row r="18" spans="1:6" ht="30" customHeight="1" x14ac:dyDescent="0.25">
      <c r="A18" s="68"/>
      <c r="B18" s="147" t="s">
        <v>46</v>
      </c>
      <c r="C18" s="147"/>
      <c r="D18" s="147"/>
      <c r="E18" s="147"/>
      <c r="F18" s="68"/>
    </row>
    <row r="19" spans="1:6" ht="30" customHeight="1" x14ac:dyDescent="0.25">
      <c r="A19" s="68"/>
      <c r="B19" s="146" t="s">
        <v>47</v>
      </c>
      <c r="C19" s="146"/>
      <c r="D19" s="146"/>
      <c r="E19" s="146"/>
      <c r="F19" s="68"/>
    </row>
    <row r="20" spans="1:6" ht="30" customHeight="1" x14ac:dyDescent="0.25">
      <c r="A20" s="68"/>
      <c r="B20" s="147" t="s">
        <v>48</v>
      </c>
      <c r="C20" s="147"/>
      <c r="D20" s="147"/>
      <c r="E20" s="147"/>
      <c r="F20" s="68"/>
    </row>
    <row r="21" spans="1:6" ht="30" customHeight="1" x14ac:dyDescent="0.25">
      <c r="A21" s="68"/>
      <c r="B21" s="146" t="s">
        <v>49</v>
      </c>
      <c r="C21" s="146"/>
      <c r="D21" s="146"/>
      <c r="E21" s="146"/>
      <c r="F21" s="68"/>
    </row>
    <row r="22" spans="1:6" ht="30" customHeight="1" x14ac:dyDescent="0.25">
      <c r="A22" s="68"/>
      <c r="B22" s="146" t="s">
        <v>50</v>
      </c>
      <c r="C22" s="146"/>
      <c r="D22" s="146"/>
      <c r="E22" s="146"/>
      <c r="F22" s="68"/>
    </row>
    <row r="23" spans="1:6" x14ac:dyDescent="0.25">
      <c r="A23" s="68"/>
      <c r="B23" s="72"/>
      <c r="C23" s="72"/>
      <c r="D23" s="68"/>
      <c r="E23" s="68"/>
      <c r="F23" s="68"/>
    </row>
    <row r="24" spans="1:6" s="82" customFormat="1" ht="30" customHeight="1" x14ac:dyDescent="0.25">
      <c r="A24" s="81"/>
      <c r="B24" s="81"/>
      <c r="C24" s="81"/>
      <c r="D24" s="59" t="s">
        <v>26</v>
      </c>
      <c r="E24" s="81"/>
      <c r="F24" s="81"/>
    </row>
    <row r="25" spans="1:6" s="76" customFormat="1" x14ac:dyDescent="0.25">
      <c r="A25" s="74"/>
      <c r="B25" s="74"/>
      <c r="C25" s="74"/>
      <c r="D25" s="74"/>
      <c r="E25" s="74"/>
      <c r="F25" s="74"/>
    </row>
    <row r="26" spans="1:6" s="82" customFormat="1" ht="30" customHeight="1" x14ac:dyDescent="0.25">
      <c r="A26" s="81"/>
      <c r="B26" s="61" t="s">
        <v>13</v>
      </c>
      <c r="C26" s="81"/>
      <c r="D26" s="80" t="s">
        <v>27</v>
      </c>
      <c r="E26" s="81"/>
      <c r="F26" s="81"/>
    </row>
    <row r="27" spans="1:6" x14ac:dyDescent="0.25">
      <c r="A27" s="68"/>
      <c r="B27" s="68"/>
      <c r="C27" s="68"/>
      <c r="D27" s="68"/>
      <c r="E27" s="68"/>
      <c r="F27" s="68"/>
    </row>
    <row r="33" s="1" customFormat="1" hidden="1" x14ac:dyDescent="0.25"/>
    <row r="34" s="1" customFormat="1" hidden="1" x14ac:dyDescent="0.25"/>
    <row r="35" s="1" customFormat="1" hidden="1" x14ac:dyDescent="0.25"/>
    <row r="36" s="1" customFormat="1" hidden="1" x14ac:dyDescent="0.25"/>
    <row r="37" s="1" customFormat="1" hidden="1" x14ac:dyDescent="0.25"/>
    <row r="38" s="1" customFormat="1" hidden="1" x14ac:dyDescent="0.25"/>
    <row r="39" s="1" customFormat="1" hidden="1" x14ac:dyDescent="0.25"/>
    <row r="40" s="1" customFormat="1" hidden="1" x14ac:dyDescent="0.25"/>
    <row r="41" s="1" customFormat="1" hidden="1" x14ac:dyDescent="0.25"/>
    <row r="42" s="1" customFormat="1" hidden="1" x14ac:dyDescent="0.25"/>
    <row r="43" s="1" customFormat="1" hidden="1" x14ac:dyDescent="0.25"/>
    <row r="44" s="1" customFormat="1" hidden="1" x14ac:dyDescent="0.25"/>
    <row r="45" s="1" customFormat="1" hidden="1" x14ac:dyDescent="0.25"/>
    <row r="46" s="1" customFormat="1" hidden="1" x14ac:dyDescent="0.25"/>
    <row r="47" s="1" customFormat="1" hidden="1" x14ac:dyDescent="0.25"/>
    <row r="48" s="1" customFormat="1" hidden="1" x14ac:dyDescent="0.25"/>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row r="55" s="1" customFormat="1" hidden="1" x14ac:dyDescent="0.25"/>
    <row r="56" s="1" customFormat="1" hidden="1" x14ac:dyDescent="0.25"/>
    <row r="57" s="1" customFormat="1" hidden="1" x14ac:dyDescent="0.25"/>
    <row r="58" s="1" customFormat="1" hidden="1" x14ac:dyDescent="0.25"/>
  </sheetData>
  <sheetProtection algorithmName="SHA-512" hashValue="+wdxsWYknscYgJNxfmXZqQBmSSW+8MDSPHq60EQ9XKjfhhui4hdTnSqbkHHP2UOuQMiFh0SpZQp42wh6nONCzg==" saltValue="PpQimDqjaLSutH7fCIjJMw==" spinCount="100000" sheet="1" objects="1" scenarios="1"/>
  <mergeCells count="14">
    <mergeCell ref="B21:E21"/>
    <mergeCell ref="B22:E22"/>
    <mergeCell ref="E2:E4"/>
    <mergeCell ref="D2:D4"/>
    <mergeCell ref="B13:E13"/>
    <mergeCell ref="B14:E14"/>
    <mergeCell ref="B15:E15"/>
    <mergeCell ref="B9:C9"/>
    <mergeCell ref="B11:C11"/>
    <mergeCell ref="B16:E16"/>
    <mergeCell ref="B17:E17"/>
    <mergeCell ref="B18:E18"/>
    <mergeCell ref="B19:E19"/>
    <mergeCell ref="B20:E20"/>
  </mergeCells>
  <hyperlinks>
    <hyperlink ref="D26" location="'Q5'!A1" display="No" xr:uid="{315A7702-A0A1-4316-A9DF-EADD2C2F8CA2}"/>
    <hyperlink ref="D24" location="Q4a!A1" display="Yes" xr:uid="{5ED10204-F6BE-4B8E-95B2-FCA2F692B084}"/>
    <hyperlink ref="B26" location="Q3a!A1" display="&lt; Back" xr:uid="{10B7D106-087F-4479-8200-D49DE946B5C6}"/>
  </hyperlinks>
  <pageMargins left="0.70866141732283472" right="0.70866141732283472" top="0.74803149606299213" bottom="0.74803149606299213" header="0.31496062992125984" footer="0.31496062992125984"/>
  <pageSetup paperSize="9" scale="92" orientation="landscape" r:id="rId1"/>
  <headerFooter>
    <oddHeader>&amp;L&amp;F</oddHeader>
    <oddFooter>&amp;CPage &amp;P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739E3-0B0E-4AE3-9207-38595B95E62F}">
  <sheetPr codeName="Sheet9"/>
  <dimension ref="A1:Q50"/>
  <sheetViews>
    <sheetView showGridLines="0" showRowColHeaders="0" topLeftCell="A30" zoomScale="130" zoomScaleNormal="130" zoomScaleSheetLayoutView="130" workbookViewId="0">
      <selection activeCell="B45" sqref="B45"/>
    </sheetView>
  </sheetViews>
  <sheetFormatPr defaultColWidth="0" defaultRowHeight="15" customHeight="1" zeroHeight="1" x14ac:dyDescent="0.25"/>
  <cols>
    <col min="1" max="1" width="3.7109375" style="1" customWidth="1"/>
    <col min="2" max="4" width="28.5703125" style="1" customWidth="1"/>
    <col min="5" max="5" width="3.7109375" style="1" customWidth="1"/>
    <col min="6" max="6" width="14.28515625" style="1" customWidth="1"/>
    <col min="7" max="7" width="3.7109375" style="1" customWidth="1"/>
    <col min="8" max="15" width="10.5703125" style="1" customWidth="1"/>
    <col min="16" max="16" width="3.7109375" style="1" customWidth="1"/>
    <col min="17" max="17" width="3.7109375" style="1" hidden="1" customWidth="1"/>
    <col min="18" max="16384" width="9.140625" style="1" hidden="1"/>
  </cols>
  <sheetData>
    <row r="1" spans="1:17" x14ac:dyDescent="0.25"/>
    <row r="2" spans="1:17" ht="30" customHeight="1" x14ac:dyDescent="0.3">
      <c r="B2" s="135" t="s">
        <v>6</v>
      </c>
      <c r="C2" s="135"/>
      <c r="D2" s="136"/>
      <c r="E2" s="136"/>
      <c r="G2" s="50"/>
      <c r="M2" s="157" t="e" vm="1">
        <v>#VALUE!</v>
      </c>
      <c r="N2" s="157"/>
      <c r="O2" s="157"/>
    </row>
    <row r="3" spans="1:17" ht="14.45" customHeight="1" x14ac:dyDescent="0.25">
      <c r="B3" s="137" t="s">
        <v>7</v>
      </c>
      <c r="C3" s="137"/>
      <c r="D3" s="136"/>
      <c r="E3" s="136"/>
      <c r="G3" s="50"/>
      <c r="M3" s="157"/>
      <c r="N3" s="157"/>
      <c r="O3" s="157"/>
    </row>
    <row r="4" spans="1:17" ht="14.45" customHeight="1" x14ac:dyDescent="0.25">
      <c r="B4" s="137" t="str">
        <f>'Start!'!B4</f>
        <v>Year Ended 30 April 2025</v>
      </c>
      <c r="C4" s="137"/>
      <c r="D4" s="136"/>
      <c r="E4" s="136"/>
      <c r="G4" s="50"/>
      <c r="M4" s="157"/>
      <c r="N4" s="157"/>
      <c r="O4" s="157"/>
    </row>
    <row r="5" spans="1:17" s="21" customFormat="1" x14ac:dyDescent="0.25">
      <c r="B5" s="52"/>
      <c r="C5" s="52"/>
      <c r="D5" s="52"/>
      <c r="E5" s="53"/>
      <c r="G5" s="54"/>
    </row>
    <row r="6" spans="1:17" x14ac:dyDescent="0.25">
      <c r="A6" s="68"/>
      <c r="B6" s="68"/>
      <c r="C6" s="68"/>
      <c r="D6" s="68"/>
      <c r="E6" s="68"/>
      <c r="F6" s="68"/>
      <c r="G6" s="68"/>
      <c r="H6" s="68"/>
      <c r="I6" s="68"/>
      <c r="J6" s="68"/>
      <c r="K6" s="68"/>
      <c r="L6" s="68"/>
      <c r="M6" s="68"/>
      <c r="N6" s="68"/>
      <c r="O6" s="68"/>
      <c r="P6" s="68"/>
      <c r="Q6" s="68"/>
    </row>
    <row r="7" spans="1:17" x14ac:dyDescent="0.25">
      <c r="A7" s="68"/>
      <c r="B7" s="68"/>
      <c r="C7" s="68"/>
      <c r="D7" s="68"/>
      <c r="E7" s="68"/>
      <c r="F7" s="68"/>
      <c r="G7" s="68"/>
      <c r="H7" s="68"/>
      <c r="I7" s="68"/>
      <c r="J7" s="68"/>
      <c r="K7" s="68"/>
      <c r="L7" s="68"/>
      <c r="M7" s="68"/>
      <c r="N7" s="68"/>
      <c r="O7" s="68"/>
      <c r="P7" s="68"/>
      <c r="Q7" s="68"/>
    </row>
    <row r="8" spans="1:17" x14ac:dyDescent="0.25">
      <c r="A8" s="69"/>
      <c r="B8" s="70" t="s">
        <v>51</v>
      </c>
      <c r="C8" s="68"/>
      <c r="D8" s="68"/>
      <c r="E8" s="68"/>
      <c r="F8" s="68"/>
      <c r="G8" s="68"/>
      <c r="H8" s="68"/>
      <c r="I8" s="68"/>
      <c r="J8" s="68"/>
      <c r="K8" s="68"/>
      <c r="L8" s="68"/>
      <c r="M8" s="68"/>
      <c r="N8" s="68"/>
      <c r="O8" s="68"/>
      <c r="P8" s="68"/>
      <c r="Q8" s="68"/>
    </row>
    <row r="9" spans="1:17" x14ac:dyDescent="0.25">
      <c r="A9" s="68"/>
      <c r="B9" s="140" t="s">
        <v>52</v>
      </c>
      <c r="C9" s="140"/>
      <c r="D9" s="140"/>
      <c r="E9" s="68"/>
      <c r="F9" s="68"/>
      <c r="G9" s="68"/>
      <c r="H9" s="149" t="s">
        <v>53</v>
      </c>
      <c r="I9" s="149"/>
      <c r="J9" s="149"/>
      <c r="K9" s="149"/>
      <c r="L9" s="149"/>
      <c r="M9" s="149"/>
      <c r="N9" s="149"/>
      <c r="O9" s="149"/>
      <c r="P9" s="68"/>
      <c r="Q9" s="68"/>
    </row>
    <row r="10" spans="1:17" x14ac:dyDescent="0.25">
      <c r="A10" s="68"/>
      <c r="B10" s="72"/>
      <c r="C10" s="72"/>
      <c r="D10" s="72"/>
      <c r="E10" s="68"/>
      <c r="F10" s="71"/>
      <c r="G10" s="68"/>
      <c r="H10" s="71"/>
      <c r="I10" s="71"/>
      <c r="J10" s="71"/>
      <c r="K10" s="71"/>
      <c r="L10" s="71"/>
      <c r="M10" s="71"/>
      <c r="N10" s="71"/>
      <c r="O10" s="71"/>
      <c r="P10" s="68"/>
      <c r="Q10" s="68"/>
    </row>
    <row r="11" spans="1:17" ht="30" customHeight="1" x14ac:dyDescent="0.25">
      <c r="A11" s="68"/>
      <c r="B11" s="72"/>
      <c r="C11" s="72"/>
      <c r="D11" s="68"/>
      <c r="E11" s="68"/>
      <c r="F11" s="96" t="s">
        <v>16</v>
      </c>
      <c r="G11" s="68"/>
      <c r="H11" s="150" t="s">
        <v>54</v>
      </c>
      <c r="I11" s="150"/>
      <c r="J11" s="150"/>
      <c r="K11" s="150"/>
      <c r="L11" s="150"/>
      <c r="M11" s="150"/>
      <c r="N11" s="150"/>
      <c r="O11" s="150"/>
      <c r="P11" s="68"/>
      <c r="Q11" s="68"/>
    </row>
    <row r="12" spans="1:17" s="3" customFormat="1" ht="30" customHeight="1" x14ac:dyDescent="0.25">
      <c r="A12" s="100"/>
      <c r="B12" s="148" t="s">
        <v>41</v>
      </c>
      <c r="C12" s="148"/>
      <c r="D12" s="148"/>
      <c r="E12" s="100"/>
      <c r="F12" s="126"/>
      <c r="G12" s="100"/>
      <c r="H12" s="151"/>
      <c r="I12" s="152"/>
      <c r="J12" s="152"/>
      <c r="K12" s="152"/>
      <c r="L12" s="152"/>
      <c r="M12" s="152"/>
      <c r="N12" s="152"/>
      <c r="O12" s="153"/>
      <c r="P12" s="100"/>
      <c r="Q12" s="100"/>
    </row>
    <row r="13" spans="1:17" s="68" customFormat="1" x14ac:dyDescent="0.25"/>
    <row r="14" spans="1:17" s="68" customFormat="1" x14ac:dyDescent="0.25"/>
    <row r="15" spans="1:17" s="3" customFormat="1" ht="30" customHeight="1" x14ac:dyDescent="0.25">
      <c r="A15" s="100"/>
      <c r="B15" s="148" t="s">
        <v>42</v>
      </c>
      <c r="C15" s="148"/>
      <c r="D15" s="148"/>
      <c r="E15" s="100"/>
      <c r="F15" s="126"/>
      <c r="G15" s="100"/>
      <c r="H15" s="68"/>
      <c r="I15" s="68"/>
      <c r="J15" s="68"/>
      <c r="K15" s="68"/>
      <c r="L15" s="68"/>
      <c r="M15" s="68"/>
      <c r="N15" s="68"/>
      <c r="O15" s="68"/>
      <c r="P15" s="100"/>
      <c r="Q15" s="100"/>
    </row>
    <row r="16" spans="1:17" s="68" customFormat="1" x14ac:dyDescent="0.25"/>
    <row r="17" spans="1:17" s="68" customFormat="1" x14ac:dyDescent="0.25">
      <c r="H17" s="97"/>
    </row>
    <row r="18" spans="1:17" s="3" customFormat="1" ht="30" customHeight="1" x14ac:dyDescent="0.25">
      <c r="A18" s="100"/>
      <c r="B18" s="148" t="s">
        <v>43</v>
      </c>
      <c r="C18" s="148"/>
      <c r="D18" s="148"/>
      <c r="E18" s="100"/>
      <c r="F18" s="126"/>
      <c r="G18" s="100"/>
      <c r="H18" s="154" t="s">
        <v>55</v>
      </c>
      <c r="I18" s="154"/>
      <c r="J18" s="154"/>
      <c r="K18" s="154"/>
      <c r="L18" s="154"/>
      <c r="M18" s="154"/>
      <c r="N18" s="154"/>
      <c r="O18" s="154"/>
      <c r="P18" s="100"/>
      <c r="Q18" s="100"/>
    </row>
    <row r="19" spans="1:17" s="68" customFormat="1" x14ac:dyDescent="0.25"/>
    <row r="20" spans="1:17" s="68" customFormat="1" x14ac:dyDescent="0.25">
      <c r="H20" s="97" t="s">
        <v>56</v>
      </c>
    </row>
    <row r="21" spans="1:17" s="3" customFormat="1" ht="30" customHeight="1" x14ac:dyDescent="0.25">
      <c r="A21" s="100"/>
      <c r="B21" s="148" t="s">
        <v>44</v>
      </c>
      <c r="C21" s="148"/>
      <c r="D21" s="148"/>
      <c r="E21" s="100"/>
      <c r="F21" s="126"/>
      <c r="G21" s="100"/>
      <c r="H21" s="151"/>
      <c r="I21" s="152"/>
      <c r="J21" s="152"/>
      <c r="K21" s="152"/>
      <c r="L21" s="152"/>
      <c r="M21" s="152"/>
      <c r="N21" s="152"/>
      <c r="O21" s="153"/>
      <c r="P21" s="100"/>
      <c r="Q21" s="100"/>
    </row>
    <row r="22" spans="1:17" s="68" customFormat="1" x14ac:dyDescent="0.25"/>
    <row r="23" spans="1:17" s="68" customFormat="1" x14ac:dyDescent="0.25">
      <c r="H23" s="97" t="s">
        <v>57</v>
      </c>
    </row>
    <row r="24" spans="1:17" s="3" customFormat="1" ht="30" customHeight="1" x14ac:dyDescent="0.25">
      <c r="A24" s="100"/>
      <c r="B24" s="148" t="s">
        <v>45</v>
      </c>
      <c r="C24" s="148"/>
      <c r="D24" s="148"/>
      <c r="E24" s="100"/>
      <c r="F24" s="126"/>
      <c r="G24" s="100"/>
      <c r="H24" s="151"/>
      <c r="I24" s="152"/>
      <c r="J24" s="152"/>
      <c r="K24" s="152"/>
      <c r="L24" s="152"/>
      <c r="M24" s="152"/>
      <c r="N24" s="152"/>
      <c r="O24" s="153"/>
      <c r="P24" s="100"/>
      <c r="Q24" s="100"/>
    </row>
    <row r="25" spans="1:17" s="68" customFormat="1" ht="39.950000000000003" customHeight="1" x14ac:dyDescent="0.25">
      <c r="B25" s="155" t="s">
        <v>58</v>
      </c>
      <c r="C25" s="155"/>
      <c r="D25" s="155"/>
      <c r="E25" s="155"/>
      <c r="F25" s="155"/>
      <c r="G25" s="155"/>
      <c r="H25" s="155"/>
      <c r="I25" s="155"/>
      <c r="J25" s="155"/>
      <c r="K25" s="155"/>
      <c r="L25" s="155"/>
      <c r="M25" s="155"/>
      <c r="N25" s="155"/>
      <c r="O25" s="155"/>
      <c r="P25" s="99"/>
    </row>
    <row r="26" spans="1:17" s="68" customFormat="1" x14ac:dyDescent="0.25"/>
    <row r="27" spans="1:17" s="68" customFormat="1" ht="30" customHeight="1" x14ac:dyDescent="0.25">
      <c r="H27" s="150" t="s">
        <v>59</v>
      </c>
      <c r="I27" s="150"/>
      <c r="J27" s="150"/>
      <c r="K27" s="150"/>
      <c r="L27" s="150"/>
      <c r="M27" s="150"/>
      <c r="N27" s="150"/>
      <c r="O27" s="150"/>
    </row>
    <row r="28" spans="1:17" s="3" customFormat="1" ht="30" customHeight="1" x14ac:dyDescent="0.25">
      <c r="A28" s="100"/>
      <c r="B28" s="148" t="s">
        <v>46</v>
      </c>
      <c r="C28" s="148"/>
      <c r="D28" s="148"/>
      <c r="E28" s="100"/>
      <c r="F28" s="126"/>
      <c r="G28" s="100"/>
      <c r="H28" s="151"/>
      <c r="I28" s="152"/>
      <c r="J28" s="152"/>
      <c r="K28" s="152"/>
      <c r="L28" s="152"/>
      <c r="M28" s="152"/>
      <c r="N28" s="152"/>
      <c r="O28" s="153"/>
      <c r="P28" s="100"/>
      <c r="Q28" s="100"/>
    </row>
    <row r="29" spans="1:17" s="68" customFormat="1" ht="39.950000000000003" customHeight="1" x14ac:dyDescent="0.25">
      <c r="B29" s="155" t="s">
        <v>60</v>
      </c>
      <c r="C29" s="155"/>
      <c r="D29" s="155"/>
      <c r="E29" s="155"/>
      <c r="F29" s="155"/>
      <c r="G29" s="155"/>
      <c r="H29" s="155"/>
      <c r="I29" s="155"/>
      <c r="J29" s="155"/>
      <c r="K29" s="155"/>
      <c r="L29" s="155"/>
      <c r="M29" s="155"/>
      <c r="N29" s="155"/>
      <c r="O29" s="155"/>
      <c r="P29" s="99"/>
    </row>
    <row r="30" spans="1:17" s="68" customFormat="1" x14ac:dyDescent="0.25"/>
    <row r="31" spans="1:17" s="68" customFormat="1" x14ac:dyDescent="0.25"/>
    <row r="32" spans="1:17" s="3" customFormat="1" ht="30" customHeight="1" x14ac:dyDescent="0.25">
      <c r="A32" s="100"/>
      <c r="B32" s="148" t="s">
        <v>47</v>
      </c>
      <c r="C32" s="148"/>
      <c r="D32" s="148"/>
      <c r="E32" s="100"/>
      <c r="F32" s="126"/>
      <c r="G32" s="100"/>
      <c r="H32" s="154" t="s">
        <v>61</v>
      </c>
      <c r="I32" s="154"/>
      <c r="J32" s="154"/>
      <c r="K32" s="154"/>
      <c r="L32" s="154"/>
      <c r="M32" s="154"/>
      <c r="N32" s="154"/>
      <c r="O32" s="154"/>
      <c r="P32" s="100"/>
      <c r="Q32" s="100"/>
    </row>
    <row r="33" spans="1:17" ht="27.95" customHeight="1" x14ac:dyDescent="0.25">
      <c r="A33" s="68"/>
      <c r="B33" s="155" t="s">
        <v>62</v>
      </c>
      <c r="C33" s="155"/>
      <c r="D33" s="155"/>
      <c r="E33" s="155"/>
      <c r="F33" s="155"/>
      <c r="G33" s="155"/>
      <c r="H33" s="155"/>
      <c r="I33" s="155"/>
      <c r="J33" s="155"/>
      <c r="K33" s="155"/>
      <c r="L33" s="155"/>
      <c r="M33" s="155"/>
      <c r="N33" s="155"/>
      <c r="O33" s="155"/>
      <c r="P33" s="68"/>
      <c r="Q33" s="68"/>
    </row>
    <row r="34" spans="1:17" s="68" customFormat="1" x14ac:dyDescent="0.25"/>
    <row r="35" spans="1:17" s="68" customFormat="1" ht="30" customHeight="1" x14ac:dyDescent="0.25">
      <c r="H35" s="150" t="s">
        <v>63</v>
      </c>
      <c r="I35" s="150"/>
      <c r="J35" s="150"/>
      <c r="K35" s="150"/>
      <c r="L35" s="150"/>
      <c r="M35" s="150"/>
      <c r="N35" s="150"/>
      <c r="O35" s="150"/>
    </row>
    <row r="36" spans="1:17" s="3" customFormat="1" ht="30" customHeight="1" x14ac:dyDescent="0.25">
      <c r="A36" s="100"/>
      <c r="B36" s="148" t="s">
        <v>48</v>
      </c>
      <c r="C36" s="148"/>
      <c r="D36" s="148"/>
      <c r="E36" s="100"/>
      <c r="F36" s="126"/>
      <c r="G36" s="100"/>
      <c r="H36" s="151"/>
      <c r="I36" s="152"/>
      <c r="J36" s="152"/>
      <c r="K36" s="152"/>
      <c r="L36" s="152"/>
      <c r="M36" s="152"/>
      <c r="N36" s="152"/>
      <c r="O36" s="153"/>
      <c r="P36" s="100"/>
      <c r="Q36" s="100"/>
    </row>
    <row r="37" spans="1:17" s="68" customFormat="1" x14ac:dyDescent="0.25">
      <c r="B37" s="155" t="s">
        <v>64</v>
      </c>
      <c r="C37" s="155"/>
      <c r="D37" s="155"/>
      <c r="E37" s="155"/>
      <c r="F37" s="155"/>
      <c r="G37" s="155"/>
      <c r="H37" s="155"/>
      <c r="I37" s="155"/>
      <c r="J37" s="155"/>
      <c r="K37" s="155"/>
      <c r="L37" s="155"/>
      <c r="M37" s="155"/>
      <c r="N37" s="155"/>
      <c r="O37" s="155"/>
    </row>
    <row r="38" spans="1:17" s="68" customFormat="1" x14ac:dyDescent="0.25"/>
    <row r="39" spans="1:17" s="68" customFormat="1" ht="30" customHeight="1" x14ac:dyDescent="0.25">
      <c r="H39" s="150" t="s">
        <v>63</v>
      </c>
      <c r="I39" s="150"/>
      <c r="J39" s="150"/>
      <c r="K39" s="150"/>
      <c r="L39" s="150"/>
      <c r="M39" s="150"/>
      <c r="N39" s="150"/>
      <c r="O39" s="150"/>
    </row>
    <row r="40" spans="1:17" s="3" customFormat="1" ht="30" customHeight="1" x14ac:dyDescent="0.25">
      <c r="A40" s="100"/>
      <c r="B40" s="148" t="s">
        <v>49</v>
      </c>
      <c r="C40" s="148"/>
      <c r="D40" s="148"/>
      <c r="E40" s="100"/>
      <c r="F40" s="126"/>
      <c r="G40" s="100"/>
      <c r="H40" s="151"/>
      <c r="I40" s="152"/>
      <c r="J40" s="152"/>
      <c r="K40" s="152"/>
      <c r="L40" s="152"/>
      <c r="M40" s="152"/>
      <c r="N40" s="152"/>
      <c r="O40" s="153"/>
      <c r="P40" s="100"/>
      <c r="Q40" s="100"/>
    </row>
    <row r="41" spans="1:17" s="68" customFormat="1" ht="27.95" customHeight="1" x14ac:dyDescent="0.25">
      <c r="B41" s="155" t="s">
        <v>65</v>
      </c>
      <c r="C41" s="155"/>
      <c r="D41" s="155"/>
      <c r="E41" s="155"/>
      <c r="F41" s="155"/>
      <c r="G41" s="155"/>
      <c r="H41" s="155"/>
      <c r="I41" s="155"/>
      <c r="J41" s="155"/>
      <c r="K41" s="155"/>
      <c r="L41" s="155"/>
      <c r="M41" s="155"/>
      <c r="N41" s="155"/>
      <c r="O41" s="155"/>
    </row>
    <row r="42" spans="1:17" s="68" customFormat="1" x14ac:dyDescent="0.25"/>
    <row r="43" spans="1:17" s="68" customFormat="1" x14ac:dyDescent="0.25">
      <c r="H43" s="97" t="s">
        <v>66</v>
      </c>
    </row>
    <row r="44" spans="1:17" s="3" customFormat="1" ht="30" customHeight="1" x14ac:dyDescent="0.25">
      <c r="A44" s="100"/>
      <c r="B44" s="148" t="s">
        <v>50</v>
      </c>
      <c r="C44" s="148"/>
      <c r="D44" s="148"/>
      <c r="E44" s="100"/>
      <c r="F44" s="126"/>
      <c r="G44" s="100"/>
      <c r="H44" s="151"/>
      <c r="I44" s="152"/>
      <c r="J44" s="152"/>
      <c r="K44" s="152"/>
      <c r="L44" s="152"/>
      <c r="M44" s="152"/>
      <c r="N44" s="152"/>
      <c r="O44" s="153"/>
      <c r="P44" s="100"/>
      <c r="Q44" s="100"/>
    </row>
    <row r="45" spans="1:17" s="68" customFormat="1" x14ac:dyDescent="0.25">
      <c r="B45" s="72"/>
      <c r="C45" s="72"/>
    </row>
    <row r="46" spans="1:17" s="68" customFormat="1" x14ac:dyDescent="0.25"/>
    <row r="47" spans="1:17" s="4" customFormat="1" ht="37.5" customHeight="1" x14ac:dyDescent="0.25">
      <c r="A47" s="69"/>
      <c r="B47" s="94" t="s">
        <v>13</v>
      </c>
      <c r="C47" s="69"/>
      <c r="D47" s="69"/>
      <c r="E47" s="69"/>
      <c r="F47" s="69"/>
      <c r="G47" s="69"/>
      <c r="H47" s="69"/>
      <c r="I47" s="69"/>
      <c r="J47" s="69"/>
      <c r="K47" s="69"/>
      <c r="L47" s="69"/>
      <c r="M47" s="156" t="s">
        <v>14</v>
      </c>
      <c r="N47" s="156"/>
      <c r="O47" s="156"/>
      <c r="P47" s="69"/>
      <c r="Q47" s="69"/>
    </row>
    <row r="48" spans="1:17" s="68" customFormat="1" x14ac:dyDescent="0.25"/>
    <row r="49" spans="1:17" hidden="1" x14ac:dyDescent="0.25">
      <c r="A49" s="68"/>
      <c r="B49" s="5"/>
      <c r="C49" s="5"/>
      <c r="D49" s="5"/>
      <c r="E49" s="68"/>
      <c r="F49" s="68"/>
      <c r="G49" s="68"/>
      <c r="H49" s="68"/>
      <c r="I49" s="68"/>
      <c r="J49" s="68"/>
      <c r="K49" s="68"/>
      <c r="L49" s="68"/>
      <c r="M49" s="68"/>
      <c r="N49" s="68"/>
      <c r="O49" s="68"/>
      <c r="P49" s="68"/>
      <c r="Q49" s="68"/>
    </row>
    <row r="50" spans="1:17" hidden="1" x14ac:dyDescent="0.25"/>
  </sheetData>
  <protectedRanges>
    <protectedRange sqref="F12 H12:O12 F15 F18 F21 H21:O21 H24:O24 F24 F28 H28:O28 F32 F36 H36:O36 H40:O40 F40 F44 H44:O44" name="Range1"/>
  </protectedRanges>
  <mergeCells count="37">
    <mergeCell ref="D2:D4"/>
    <mergeCell ref="E2:E4"/>
    <mergeCell ref="M2:O4"/>
    <mergeCell ref="B2:C2"/>
    <mergeCell ref="B3:C3"/>
    <mergeCell ref="B4:C4"/>
    <mergeCell ref="M47:O47"/>
    <mergeCell ref="B40:D40"/>
    <mergeCell ref="H40:O40"/>
    <mergeCell ref="B41:O41"/>
    <mergeCell ref="B44:D44"/>
    <mergeCell ref="H44:O44"/>
    <mergeCell ref="H39:O39"/>
    <mergeCell ref="B25:O25"/>
    <mergeCell ref="H27:O27"/>
    <mergeCell ref="B28:D28"/>
    <mergeCell ref="H28:O28"/>
    <mergeCell ref="B29:O29"/>
    <mergeCell ref="B32:D32"/>
    <mergeCell ref="H32:O32"/>
    <mergeCell ref="B33:O33"/>
    <mergeCell ref="H35:O35"/>
    <mergeCell ref="B36:D36"/>
    <mergeCell ref="H36:O36"/>
    <mergeCell ref="B37:O37"/>
    <mergeCell ref="B18:D18"/>
    <mergeCell ref="H18:O18"/>
    <mergeCell ref="B21:D21"/>
    <mergeCell ref="H21:O21"/>
    <mergeCell ref="B24:D24"/>
    <mergeCell ref="H24:O24"/>
    <mergeCell ref="B15:D15"/>
    <mergeCell ref="B9:D9"/>
    <mergeCell ref="H9:O9"/>
    <mergeCell ref="H11:O11"/>
    <mergeCell ref="B12:D12"/>
    <mergeCell ref="H12:O12"/>
  </mergeCells>
  <dataValidations count="1">
    <dataValidation type="decimal" operator="greaterThan" allowBlank="1" showInputMessage="1" showErrorMessage="1" errorTitle="Numbers Only" error="Please ensure that you only enter positive numbers into this cell" sqref="F12 F15 F18 F21 F24 F28 F32 F36 F40 F44" xr:uid="{9C9487EB-384A-497D-8DF3-5649267BC7A7}">
      <formula1>-1</formula1>
    </dataValidation>
  </dataValidations>
  <hyperlinks>
    <hyperlink ref="M47:O47" location="'Q5'!A1" display="Next!" xr:uid="{197774EB-91CD-4D96-848B-9FD621644688}"/>
    <hyperlink ref="B47" location="'Q4'!A1" display="Back" xr:uid="{8D127DFE-F1B9-4F2A-957E-E88CAF899F02}"/>
  </hyperlinks>
  <pageMargins left="0.70866141732283472" right="0.70866141732283472" top="0.74803149606299213" bottom="0.74803149606299213" header="0.31496062992125984" footer="0.31496062992125984"/>
  <pageSetup paperSize="9" scale="65" orientation="landscape" r:id="rId1"/>
  <headerFooter>
    <oddHeader>&amp;L&amp;F</oddHeader>
    <oddFooter>&amp;CPage &amp;P of &amp;N&amp;R&amp;D</oddFooter>
  </headerFooter>
  <rowBreaks count="1" manualBreakCount="1">
    <brk id="2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3B87074623A46BE0A585957F68BED" ma:contentTypeVersion="17" ma:contentTypeDescription="Create a new document." ma:contentTypeScope="" ma:versionID="7f7c8c6d4b74970a2fe9d07b063f1de9">
  <xsd:schema xmlns:xsd="http://www.w3.org/2001/XMLSchema" xmlns:xs="http://www.w3.org/2001/XMLSchema" xmlns:p="http://schemas.microsoft.com/office/2006/metadata/properties" xmlns:ns2="40670855-f4be-42ca-969d-c6c04e0bb7a6" xmlns:ns3="e084a29a-7546-4a18-ad6b-b58319a5dd55" targetNamespace="http://schemas.microsoft.com/office/2006/metadata/properties" ma:root="true" ma:fieldsID="95de62c829e172d3ee144fb016fe933f" ns2:_="" ns3:_="">
    <xsd:import namespace="40670855-f4be-42ca-969d-c6c04e0bb7a6"/>
    <xsd:import namespace="e084a29a-7546-4a18-ad6b-b58319a5dd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670855-f4be-42ca-969d-c6c04e0bb7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34bc91b-6252-4113-ba99-a7442f03c7b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84a29a-7546-4a18-ad6b-b58319a5dd5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8446f2a-9c4b-4480-a0fa-e939dd3dcf80}" ma:internalName="TaxCatchAll" ma:showField="CatchAllData" ma:web="e084a29a-7546-4a18-ad6b-b58319a5dd5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670855-f4be-42ca-969d-c6c04e0bb7a6">
      <Terms xmlns="http://schemas.microsoft.com/office/infopath/2007/PartnerControls"/>
    </lcf76f155ced4ddcb4097134ff3c332f>
    <TaxCatchAll xmlns="e084a29a-7546-4a18-ad6b-b58319a5dd55" xsi:nil="true"/>
  </documentManagement>
</p:properties>
</file>

<file path=customXml/itemProps1.xml><?xml version="1.0" encoding="utf-8"?>
<ds:datastoreItem xmlns:ds="http://schemas.openxmlformats.org/officeDocument/2006/customXml" ds:itemID="{7B7FDA3D-80CD-4638-8156-ABF186404022}">
  <ds:schemaRefs>
    <ds:schemaRef ds:uri="http://schemas.microsoft.com/sharepoint/v3/contenttype/forms"/>
  </ds:schemaRefs>
</ds:datastoreItem>
</file>

<file path=customXml/itemProps2.xml><?xml version="1.0" encoding="utf-8"?>
<ds:datastoreItem xmlns:ds="http://schemas.openxmlformats.org/officeDocument/2006/customXml" ds:itemID="{310481D1-FBAA-4A9A-9369-F6ED82203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670855-f4be-42ca-969d-c6c04e0bb7a6"/>
    <ds:schemaRef ds:uri="e084a29a-7546-4a18-ad6b-b58319a5dd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496878-BC62-4A7C-BA20-9C2F40741E5F}">
  <ds:schemaRefs>
    <ds:schemaRef ds:uri="http://schemas.microsoft.com/office/2006/metadata/properties"/>
    <ds:schemaRef ds:uri="http://schemas.microsoft.com/office/infopath/2007/PartnerControls"/>
    <ds:schemaRef ds:uri="b684ea15-d7ae-4bda-b152-8ee91307e808"/>
    <ds:schemaRef ds:uri="40670855-f4be-42ca-969d-c6c04e0bb7a6"/>
    <ds:schemaRef ds:uri="e084a29a-7546-4a18-ad6b-b58319a5dd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Cover Page</vt:lpstr>
      <vt:lpstr>Start!</vt:lpstr>
      <vt:lpstr>Q1</vt:lpstr>
      <vt:lpstr>Q2</vt:lpstr>
      <vt:lpstr>Q2a</vt:lpstr>
      <vt:lpstr>Q3</vt:lpstr>
      <vt:lpstr>Q3a</vt:lpstr>
      <vt:lpstr>Q4</vt:lpstr>
      <vt:lpstr>Q4a</vt:lpstr>
      <vt:lpstr>Q5</vt:lpstr>
      <vt:lpstr>Q5a</vt:lpstr>
      <vt:lpstr>Q6</vt:lpstr>
      <vt:lpstr>ACNC</vt:lpstr>
      <vt:lpstr>End!</vt:lpstr>
      <vt:lpstr>Dropdown Data</vt:lpstr>
      <vt:lpstr>'Cover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Colleen Borger</dc:creator>
  <cp:keywords/>
  <dc:description/>
  <cp:lastModifiedBy>Samantha Chan</cp:lastModifiedBy>
  <cp:revision/>
  <cp:lastPrinted>2025-03-26T08:57:49Z</cp:lastPrinted>
  <dcterms:created xsi:type="dcterms:W3CDTF">2024-03-14T07:09:03Z</dcterms:created>
  <dcterms:modified xsi:type="dcterms:W3CDTF">2025-07-25T07:16:05Z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0x010100D7A3B87074623A46BE0A585957F68BED</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